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5000D21A-5C6F-43C9-A1E3-313B741D8E77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</sheets>
  <definedNames>
    <definedName name="_xlnm.Print_Area" localSheetId="0">Sheet1!$A$1:$F$51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5" i="2"/>
  <c r="F6" i="2"/>
  <c r="F7" i="2"/>
  <c r="F8" i="2"/>
  <c r="F9" i="2"/>
  <c r="F10" i="2"/>
  <c r="F11" i="2"/>
  <c r="F12" i="2"/>
  <c r="F13" i="2"/>
  <c r="F14" i="2"/>
  <c r="F15" i="2"/>
  <c r="C34" i="2" l="1"/>
  <c r="C37" i="2" s="1"/>
  <c r="C35" i="2"/>
</calcChain>
</file>

<file path=xl/sharedStrings.xml><?xml version="1.0" encoding="utf-8"?>
<sst xmlns="http://schemas.openxmlformats.org/spreadsheetml/2006/main" count="46" uniqueCount="46">
  <si>
    <t xml:space="preserve">Name: </t>
  </si>
  <si>
    <t>Advisor</t>
  </si>
  <si>
    <t>Undegraduate School</t>
  </si>
  <si>
    <t xml:space="preserve">ID:  </t>
  </si>
  <si>
    <t>Course</t>
  </si>
  <si>
    <t>Augustana College</t>
  </si>
  <si>
    <t>Hours</t>
  </si>
  <si>
    <t>Sem. Taken</t>
  </si>
  <si>
    <t>Grade</t>
  </si>
  <si>
    <t>Points</t>
  </si>
  <si>
    <t>Anatomy--CDIS 3325/5325</t>
  </si>
  <si>
    <t>CSD 205 &amp; CSD 210 fulfill this requirement</t>
  </si>
  <si>
    <t>Speech Sound Disorders--CDIS 3462/5462</t>
  </si>
  <si>
    <t>CSD-305 Speech Sound Disorders</t>
  </si>
  <si>
    <t>Audiology--CDIS 4420/5420</t>
  </si>
  <si>
    <t>CSD-315 Audiology</t>
  </si>
  <si>
    <t>Aural Rehab.--CDIS 4370/5370</t>
  </si>
  <si>
    <t xml:space="preserve">CSD-405 Aural Rehabilitation </t>
  </si>
  <si>
    <t>Hearing Science--CDIS 3369/5369</t>
  </si>
  <si>
    <t>CSD-210 Anatomy, Physiology &amp; Science of Hearing</t>
  </si>
  <si>
    <t>Language Develop.--CDIS 4330/5330</t>
  </si>
  <si>
    <t xml:space="preserve">CSD-220 Speech and Language Development </t>
  </si>
  <si>
    <t>Language Disorders--CDIS 4466/5466</t>
  </si>
  <si>
    <t xml:space="preserve">CSD-310 Language &amp; Lit Disorders </t>
  </si>
  <si>
    <t>Neurology--CDIS 3312/5312</t>
  </si>
  <si>
    <t xml:space="preserve">CSD-410 Neural Bases of Human Comm </t>
  </si>
  <si>
    <t>Phonetics--CDIS 3359/5359</t>
  </si>
  <si>
    <t>CSD-215 Phonetics</t>
  </si>
  <si>
    <t>Speech Science--CDIS 3375/5375</t>
  </si>
  <si>
    <t>CSD-205 Anatomy, Physiology, &amp; Science of Speech</t>
  </si>
  <si>
    <t>List all additional CDIS courses taken by the student with hours &amp; grades. *Do not include clinical practicum courses.</t>
  </si>
  <si>
    <t>Intro--CDIS 1331</t>
  </si>
  <si>
    <t xml:space="preserve">CSD-110 Intro Communication Sciences &amp; Disorders 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</si>
  <si>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</si>
  <si>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</si>
  <si>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</si>
  <si>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</si>
  <si>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</si>
  <si>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</si>
  <si>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</si>
  <si>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>ASHA requires:</t>
  </si>
  <si>
    <t>Physcial Science - 3 hours (Chemistry or Intro to Physics)</t>
  </si>
  <si>
    <t>Biological Science-3 hours (Human Anatomy &amp; Physiology, Zoology, Neurophysiology, Human Genetics,Vetierinary Science)</t>
  </si>
  <si>
    <t>Social/Behavorial Science - 3 hours (Psychology, Sociology, Anthropology, Public Health)</t>
  </si>
  <si>
    <t>Statistics--HP 3302 ( Not Business Statistics)</t>
  </si>
  <si>
    <t>Development Across the LifeSpan OR  Human Growth and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</si>
</sst>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Geneva"/>
    </font>
    <font>
      <sz val="12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0" fontId="3" fillId="0" borderId="3" xfId="0" applyFont="1" applyBorder="1" applyAlignment="1">
      <alignment vertical="top" wrapText="1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zoomScaleNormal="100" zoomScaleSheetLayoutView="100" workbookViewId="0">
      <selection activeCell="A15" sqref="A15"/>
    </sheetView>
  </sheetViews>
  <sheetFormatPr defaultColWidth="10.7109375" defaultRowHeight="15.75"/>
  <cols>
    <col min="1" max="1" width="48.28515625" style="2" customWidth="1"/>
    <col min="2" max="2" width="89.85546875" style="2" customWidth="1"/>
    <col min="3" max="3" width="10.42578125" style="3" customWidth="1"/>
    <col min="4" max="4" width="16.28515625" style="2" customWidth="1"/>
    <col min="5" max="6" width="9.28515625" style="3" customWidth="1"/>
    <col min="7" max="16384" width="10.7109375" style="1"/>
  </cols>
  <sheetData>
    <row r="1" spans="1:6" s="6" customFormat="1">
      <c r="A1" s="6" t="s">
        <v>0</v>
      </c>
      <c r="C1" s="7" t="s">
        <v>1</v>
      </c>
      <c r="D1" s="16" t="s">
        <v>2</v>
      </c>
      <c r="E1" s="16"/>
      <c r="F1" s="16"/>
    </row>
    <row r="2" spans="1:6" s="6" customFormat="1">
      <c r="A2" s="6" t="s">
        <v>3</v>
      </c>
      <c r="C2" s="7"/>
      <c r="D2" s="16"/>
      <c r="E2" s="16"/>
      <c r="F2" s="16"/>
    </row>
    <row r="3" spans="1:6" s="7" customFormat="1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</row>
    <row r="4" spans="1:6" s="7" customFormat="1"/>
    <row r="5" spans="1:6" s="9" customFormat="1" ht="18.75">
      <c r="A5" s="9" t="s">
        <v>10</v>
      </c>
      <c r="B5" s="9" t="s">
        <v>11</v>
      </c>
      <c r="C5" s="10">
        <v>0</v>
      </c>
      <c r="D5" s="10"/>
      <c r="E5" s="10"/>
      <c r="F5" s="10">
        <f>IF(E5&gt;"",VLOOKUP(E5,#REF!,2)*C5,0)</f>
        <v>0</v>
      </c>
    </row>
    <row r="6" spans="1:6" s="9" customFormat="1" ht="18.75">
      <c r="A6" s="9" t="s">
        <v>12</v>
      </c>
      <c r="B6" s="9" t="s">
        <v>13</v>
      </c>
      <c r="C6" s="10">
        <v>4</v>
      </c>
      <c r="D6" s="10"/>
      <c r="E6" s="10"/>
      <c r="F6" s="10">
        <f>IF(E6&gt;"",VLOOKUP(E6,#REF!,2)*C6,0)</f>
        <v>0</v>
      </c>
    </row>
    <row r="7" spans="1:6" s="9" customFormat="1" ht="18.75">
      <c r="A7" s="9" t="s">
        <v>14</v>
      </c>
      <c r="B7" s="9" t="s">
        <v>15</v>
      </c>
      <c r="C7" s="10">
        <v>4</v>
      </c>
      <c r="D7" s="10"/>
      <c r="E7" s="10"/>
      <c r="F7" s="10">
        <f>IF(E7&gt;"",VLOOKUP(E7,#REF!,2)*C7,0)</f>
        <v>0</v>
      </c>
    </row>
    <row r="8" spans="1:6" s="9" customFormat="1" ht="18.75">
      <c r="A8" s="9" t="s">
        <v>16</v>
      </c>
      <c r="B8" s="9" t="s">
        <v>17</v>
      </c>
      <c r="C8" s="10">
        <v>2</v>
      </c>
      <c r="D8" s="10"/>
      <c r="E8" s="10"/>
      <c r="F8" s="10">
        <f>IF(E8&gt;"",VLOOKUP(E8,#REF!,2)*C8,0)</f>
        <v>0</v>
      </c>
    </row>
    <row r="9" spans="1:6" s="9" customFormat="1" ht="18.75" customHeight="1">
      <c r="A9" s="9" t="s">
        <v>18</v>
      </c>
      <c r="B9" s="9" t="s">
        <v>19</v>
      </c>
      <c r="C9" s="10">
        <v>4</v>
      </c>
      <c r="D9" s="11"/>
      <c r="E9" s="10"/>
      <c r="F9" s="10">
        <f>IF(E9&gt;"",VLOOKUP(E9,#REF!,2)*C9,0)</f>
        <v>0</v>
      </c>
    </row>
    <row r="10" spans="1:6" s="9" customFormat="1" ht="18.75">
      <c r="A10" s="9" t="s">
        <v>20</v>
      </c>
      <c r="B10" s="9" t="s">
        <v>21</v>
      </c>
      <c r="C10" s="10">
        <v>4</v>
      </c>
      <c r="D10" s="10"/>
      <c r="E10" s="10"/>
      <c r="F10" s="10">
        <f>IF(E10&gt;"",VLOOKUP(E10,#REF!,2)*C10,0)</f>
        <v>0</v>
      </c>
    </row>
    <row r="11" spans="1:6" s="9" customFormat="1" ht="18.75">
      <c r="A11" s="9" t="s">
        <v>22</v>
      </c>
      <c r="B11" s="9" t="s">
        <v>23</v>
      </c>
      <c r="C11" s="10">
        <v>4</v>
      </c>
      <c r="D11" s="10"/>
      <c r="E11" s="10"/>
      <c r="F11" s="10">
        <f>IF(E11&gt;"",VLOOKUP(E11,#REF!,2)*C11,0)</f>
        <v>0</v>
      </c>
    </row>
    <row r="12" spans="1:6" s="9" customFormat="1" ht="18.75">
      <c r="A12" s="9" t="s">
        <v>24</v>
      </c>
      <c r="B12" s="9" t="s">
        <v>25</v>
      </c>
      <c r="C12" s="10">
        <v>4</v>
      </c>
      <c r="D12" s="10"/>
      <c r="E12" s="10"/>
      <c r="F12" s="10">
        <f>IF(E12&gt;"",VLOOKUP(E12,#REF!,2)*C12,0)</f>
        <v>0</v>
      </c>
    </row>
    <row r="13" spans="1:6" s="9" customFormat="1" ht="18.75">
      <c r="A13" s="9" t="s">
        <v>26</v>
      </c>
      <c r="B13" s="9" t="s">
        <v>27</v>
      </c>
      <c r="C13" s="10">
        <v>4</v>
      </c>
      <c r="D13" s="10"/>
      <c r="E13" s="10"/>
      <c r="F13" s="10">
        <f>IF(E13&gt;"",VLOOKUP(E13,#REF!,2)*C13,0)</f>
        <v>0</v>
      </c>
    </row>
    <row r="14" spans="1:6" s="9" customFormat="1" ht="18.75">
      <c r="A14" s="9" t="s">
        <v>28</v>
      </c>
      <c r="B14" s="9" t="s">
        <v>29</v>
      </c>
      <c r="C14" s="10">
        <v>4</v>
      </c>
      <c r="D14" s="10"/>
      <c r="E14" s="10"/>
      <c r="F14" s="10">
        <f>IF(E14&gt;"",VLOOKUP(E14,#REF!,2)*C14,0)</f>
        <v>0</v>
      </c>
    </row>
    <row r="15" spans="1:6" s="9" customFormat="1" ht="18.75">
      <c r="C15" s="10"/>
      <c r="D15" s="10"/>
      <c r="E15" s="10"/>
      <c r="F15" s="10">
        <f>IF(E15&gt;"",VLOOKUP(E15,#REF!,2)*C15,0)</f>
        <v>0</v>
      </c>
    </row>
    <row r="16" spans="1:6" s="9" customFormat="1" ht="18.75">
      <c r="C16" s="10"/>
      <c r="D16" s="10"/>
      <c r="E16" s="10"/>
      <c r="F16" s="10">
        <f>IF(E16&gt;"",VLOOKUP(E16,#REF!,2)*C16,0)</f>
        <v>0</v>
      </c>
    </row>
    <row r="17" spans="1:6" s="9" customFormat="1" ht="18.75">
      <c r="C17" s="10"/>
      <c r="D17" s="10"/>
      <c r="E17" s="10"/>
      <c r="F17" s="10">
        <f>IF(E17&gt;"",VLOOKUP(E17,#REF!,2)*C17,0)</f>
        <v>0</v>
      </c>
    </row>
    <row r="18" spans="1:6" s="9" customFormat="1" ht="18.75">
      <c r="C18" s="10"/>
      <c r="D18" s="10"/>
      <c r="E18" s="10"/>
      <c r="F18" s="10">
        <f>IF(E18&gt;"",VLOOKUP(E18,#REF!,2)*C18,0)</f>
        <v>0</v>
      </c>
    </row>
    <row r="19" spans="1:6" s="9" customFormat="1" ht="18.75">
      <c r="D19" s="10"/>
      <c r="E19" s="10"/>
      <c r="F19" s="10">
        <f>IF(E19&gt;"",VLOOKUP(E19,#REF!,2)*C19,0)</f>
        <v>0</v>
      </c>
    </row>
    <row r="20" spans="1:6" s="9" customFormat="1" ht="18.75">
      <c r="A20" s="17" t="s">
        <v>30</v>
      </c>
      <c r="B20" s="18"/>
      <c r="D20" s="10"/>
      <c r="E20" s="10"/>
      <c r="F20" s="10">
        <f>IF(E20&gt;"",VLOOKUP(E20,#REF!,2)*C20,0)</f>
        <v>0</v>
      </c>
    </row>
    <row r="21" spans="1:6" s="6" customFormat="1" ht="18.75">
      <c r="A21" s="9"/>
      <c r="B21" s="9"/>
      <c r="D21" s="7"/>
      <c r="E21" s="7"/>
      <c r="F21" s="10">
        <f>IF(E21&gt;"",VLOOKUP(E21,#REF!,2)*C21,0)</f>
        <v>0</v>
      </c>
    </row>
    <row r="22" spans="1:6" s="6" customFormat="1" ht="18.75">
      <c r="A22" s="9" t="s">
        <v>31</v>
      </c>
      <c r="B22" s="13" t="s">
        <v>32</v>
      </c>
      <c r="C22" s="10">
        <v>4</v>
      </c>
      <c r="D22" s="7"/>
      <c r="E22" s="7"/>
      <c r="F22" s="10">
        <f>IF(E22&gt;"",VLOOKUP(E22,#REF!,2)*C22,0)</f>
        <v>0</v>
      </c>
    </row>
    <row r="23" spans="1:6" s="6" customFormat="1" ht="18.75">
      <c r="A23" s="9" t="s">
        <v>33</v>
      </c>
      <c r="B23" s="9"/>
      <c r="C23" s="10"/>
      <c r="D23" s="7"/>
      <c r="E23" s="7"/>
      <c r="F23" s="10">
        <f>IF(E23&gt;"",VLOOKUP(E23,#REF!,2)*C23,0)</f>
        <v>0</v>
      </c>
    </row>
    <row r="24" spans="1:6" s="6" customFormat="1" ht="18.75">
      <c r="A24" s="9" t="s">
        <v>34</v>
      </c>
      <c r="B24" s="9"/>
      <c r="C24" s="10"/>
      <c r="D24" s="7"/>
      <c r="E24" s="7"/>
      <c r="F24" s="10">
        <f>IF(E24&gt;"",VLOOKUP(E24,#REF!,2)*C24,0)</f>
        <v>0</v>
      </c>
    </row>
    <row r="25" spans="1:6" s="6" customFormat="1" ht="18.75">
      <c r="A25" s="9" t="s">
        <v>35</v>
      </c>
      <c r="B25" s="9"/>
      <c r="C25" s="10"/>
      <c r="D25" s="7"/>
      <c r="E25" s="7"/>
      <c r="F25" s="10">
        <f>IF(E25&gt;"",VLOOKUP(E25,#REF!,2)*C25,0)</f>
        <v>0</v>
      </c>
    </row>
    <row r="26" spans="1:6" s="6" customFormat="1" ht="18.75">
      <c r="C26" s="7"/>
      <c r="D26" s="7"/>
      <c r="E26" s="7"/>
      <c r="F26" s="10">
        <f>IF(E26&gt;"",VLOOKUP(E26,#REF!,2)*C26,0)</f>
        <v>0</v>
      </c>
    </row>
    <row r="27" spans="1:6" s="6" customFormat="1" ht="18.75">
      <c r="C27" s="7"/>
      <c r="D27" s="7"/>
      <c r="E27" s="7"/>
      <c r="F27" s="10">
        <f>IF(E27&gt;"",VLOOKUP(E27,#REF!,2)*C27,0)</f>
        <v>0</v>
      </c>
    </row>
    <row r="28" spans="1:6" s="6" customFormat="1" ht="18.75">
      <c r="C28" s="7"/>
      <c r="D28" s="7"/>
      <c r="E28" s="7"/>
      <c r="F28" s="10">
        <f>IF(E28&gt;"",VLOOKUP(E28,#REF!,2)*C28,0)</f>
        <v>0</v>
      </c>
    </row>
    <row r="29" spans="1:6" s="6" customFormat="1" ht="18.75">
      <c r="C29" s="7"/>
      <c r="D29" s="7"/>
      <c r="E29" s="7"/>
      <c r="F29" s="10">
        <f>IF(E29&gt;"",VLOOKUP(E29,#REF!,2)*C29,0)</f>
        <v>0</v>
      </c>
    </row>
    <row r="30" spans="1:6" s="6" customFormat="1" ht="18.75">
      <c r="C30" s="7"/>
      <c r="E30" s="7"/>
      <c r="F30" s="10">
        <f>IF(E30&gt;"",VLOOKUP(E30,#REF!,2)*C30,0)</f>
        <v>0</v>
      </c>
    </row>
    <row r="31" spans="1:6" s="6" customFormat="1">
      <c r="E31" s="7"/>
      <c r="F31" s="7"/>
    </row>
    <row r="32" spans="1:6" s="6" customFormat="1">
      <c r="E32" s="7"/>
      <c r="F32" s="7"/>
    </row>
    <row r="33" spans="1:6" s="6" customFormat="1">
      <c r="E33" s="7"/>
      <c r="F33" s="7"/>
    </row>
    <row r="34" spans="1:6" s="6" customFormat="1">
      <c r="A34" s="6" t="s">
        <v>36</v>
      </c>
      <c r="C34" s="7" t="e">
        <f>SUM(#REF!:#REF!)</f>
        <v>#REF!</v>
      </c>
      <c r="D34" s="12"/>
      <c r="E34" s="12"/>
      <c r="F34" s="12"/>
    </row>
    <row r="35" spans="1:6" s="6" customFormat="1">
      <c r="A35" s="6" t="s">
        <v>37</v>
      </c>
      <c r="C35" s="7">
        <f>SUM(F5:F30)</f>
        <v>0</v>
      </c>
      <c r="D35" s="12"/>
      <c r="E35" s="12"/>
      <c r="F35" s="12"/>
    </row>
    <row r="36" spans="1:6" s="6" customFormat="1">
      <c r="C36" s="7"/>
      <c r="D36" s="12"/>
      <c r="E36" s="12"/>
      <c r="F36" s="12"/>
    </row>
    <row r="37" spans="1:6" s="6" customFormat="1">
      <c r="A37" s="6" t="s">
        <v>38</v>
      </c>
      <c r="C37" s="8" t="e">
        <f>IF(C34&gt;0,C35/C34,0)</f>
        <v>#REF!</v>
      </c>
      <c r="D37" s="12"/>
      <c r="E37" s="12"/>
      <c r="F37" s="12"/>
    </row>
    <row r="38" spans="1:6" s="6" customFormat="1">
      <c r="C38" s="12"/>
      <c r="E38" s="7"/>
      <c r="F38" s="7"/>
    </row>
    <row r="39" spans="1:6" s="6" customFormat="1">
      <c r="A39" s="12" t="s">
        <v>39</v>
      </c>
      <c r="B39" s="12"/>
      <c r="C39" s="12"/>
      <c r="E39" s="7"/>
      <c r="F39" s="7"/>
    </row>
    <row r="40" spans="1:6" s="6" customFormat="1">
      <c r="A40" s="12"/>
      <c r="B40" s="12"/>
      <c r="C40" s="7"/>
      <c r="E40" s="7"/>
      <c r="F40" s="7"/>
    </row>
    <row r="41" spans="1:6" s="6" customFormat="1">
      <c r="A41" s="12"/>
      <c r="B41" s="12"/>
      <c r="C41" s="7"/>
      <c r="E41" s="7"/>
      <c r="F41" s="7"/>
    </row>
    <row r="42" spans="1:6" s="6" customFormat="1">
      <c r="A42" s="12"/>
      <c r="B42" s="12"/>
      <c r="C42" s="7"/>
      <c r="E42" s="7"/>
      <c r="F42" s="7"/>
    </row>
    <row r="43" spans="1:6" s="6" customFormat="1">
      <c r="A43" s="14" t="s">
        <v>40</v>
      </c>
      <c r="B43" s="14"/>
      <c r="C43" s="7"/>
      <c r="E43" s="7"/>
      <c r="F43" s="7"/>
    </row>
    <row r="44" spans="1:6" s="6" customFormat="1">
      <c r="A44" s="14" t="s">
        <v>41</v>
      </c>
      <c r="B44" s="14"/>
      <c r="C44" s="7"/>
      <c r="E44" s="7"/>
      <c r="F44" s="7"/>
    </row>
    <row r="45" spans="1:6" s="6" customFormat="1">
      <c r="A45" s="14" t="s">
        <v>42</v>
      </c>
      <c r="B45" s="14"/>
      <c r="C45" s="7"/>
      <c r="E45" s="7"/>
      <c r="F45" s="7"/>
    </row>
    <row r="46" spans="1:6" s="6" customFormat="1">
      <c r="A46" s="14" t="s">
        <v>43</v>
      </c>
      <c r="B46" s="14"/>
      <c r="C46" s="7"/>
      <c r="E46" s="7"/>
      <c r="F46" s="7"/>
    </row>
    <row r="47" spans="1:6" s="4" customFormat="1" ht="18.75">
      <c r="A47" s="15" t="s">
        <v>44</v>
      </c>
      <c r="B47" s="14"/>
      <c r="C47" s="7"/>
      <c r="E47" s="5"/>
      <c r="F47" s="5"/>
    </row>
    <row r="48" spans="1:6">
      <c r="A48" s="6"/>
      <c r="B48" s="6"/>
      <c r="C48" s="7"/>
    </row>
    <row r="49" spans="1:3">
      <c r="A49" s="6" t="s">
        <v>45</v>
      </c>
      <c r="B49" s="6"/>
      <c r="C49" s="5"/>
    </row>
    <row r="50" spans="1:3">
      <c r="A50" s="6"/>
      <c r="B50" s="6"/>
    </row>
    <row r="51" spans="1:3">
      <c r="A51" s="6"/>
      <c r="B51" s="6"/>
    </row>
    <row r="52" spans="1:3">
      <c r="A52" s="6"/>
      <c r="B52" s="4"/>
    </row>
    <row r="53" spans="1:3">
      <c r="A53" s="4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1DC5F7-889D-4639-ACED-FFE59B4F622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30BBFC-E592-4E60-B5DE-55A6C56138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F2DB03-516D-4E96-A711-154F4A38419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19c134a-14c9-4d4c-af65-c420f94c8cbb}" enabled="0" method="" siteId="{b19c134a-14c9-4d4c-af65-c420f94c8cb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2024-10-18T14:48:27Z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