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46D4742-E2EC-4BB8-8D94-DD34616F5EC6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" l="1"/>
  <c r="A29" i="3"/>
  <c r="A28" i="3"/>
  <c r="A27" i="3"/>
  <c r="A26" i="3"/>
  <c r="F20" i="2"/>
  <c r="F19" i="2"/>
  <c r="F18" i="2"/>
  <c r="F17" i="2"/>
  <c r="F16" i="2"/>
  <c r="F32" i="2"/>
  <c r="A33" i="3"/>
  <c r="A34" i="3"/>
  <c r="A32" i="3"/>
  <c r="A31" i="3"/>
  <c r="A25" i="3"/>
  <c r="A8" i="3"/>
  <c r="A9" i="3"/>
  <c r="A10" i="3"/>
  <c r="C34" i="2" s="1"/>
  <c r="C37" i="2" s="1"/>
  <c r="A11" i="3"/>
  <c r="A13" i="3"/>
  <c r="A14" i="3"/>
  <c r="A15" i="3"/>
  <c r="A18" i="3"/>
  <c r="A23" i="3"/>
  <c r="A24" i="3"/>
  <c r="A7" i="3"/>
  <c r="A6" i="3"/>
  <c r="A12" i="3"/>
  <c r="A16" i="3"/>
  <c r="A17" i="3"/>
  <c r="A19" i="3"/>
  <c r="A20" i="3"/>
  <c r="A21" i="3"/>
  <c r="A22" i="3"/>
  <c r="F29" i="2"/>
  <c r="F5" i="2"/>
  <c r="F6" i="2"/>
  <c r="C35" i="2" s="1"/>
  <c r="F7" i="2"/>
  <c r="F8" i="2"/>
  <c r="F9" i="2"/>
  <c r="F10" i="2"/>
  <c r="F11" i="2"/>
  <c r="F12" i="2"/>
  <c r="F13" i="2"/>
  <c r="F14" i="2"/>
  <c r="F15" i="2"/>
  <c r="F21" i="2"/>
  <c r="F22" i="2"/>
  <c r="F23" i="2"/>
  <c r="F24" i="2"/>
  <c r="F25" i="2"/>
  <c r="F26" i="2"/>
  <c r="F27" i="2"/>
  <c r="F28" i="2"/>
  <c r="F30" i="2"/>
  <c r="F31" i="2"/>
  <c r="F33" i="2"/>
</calcChain>
</file>

<file path=xl/sharedStrings.xml><?xml version="1.0" encoding="utf-8"?>
<sst xmlns="http://schemas.openxmlformats.org/spreadsheetml/2006/main" count="50" uniqueCount="50">
  <si>
    <t xml:space="preserve">Name: </t>
  </si>
  <si>
    <t>Advisor</t>
  </si>
  <si>
    <t>Undegraduate School</t>
  </si>
  <si>
    <t xml:space="preserve">ID:  </t>
  </si>
  <si>
    <t>Texas State University</t>
  </si>
  <si>
    <r>
      <t xml:space="preserve">Brock University (Canada) </t>
    </r>
    <r>
      <rPr>
        <sz val="14"/>
        <rFont val="Times New Roman"/>
        <family val="1"/>
      </rPr>
      <t>(Revised 01/2021)</t>
    </r>
  </si>
  <si>
    <t>Hours</t>
  </si>
  <si>
    <t>Sem. Taken</t>
  </si>
  <si>
    <t>Grade</t>
  </si>
  <si>
    <t>Points</t>
  </si>
  <si>
    <t>A&amp;P Spch Prod Syst--CDIS 3325/5325</t>
  </si>
  <si>
    <r>
      <t xml:space="preserve">LING 2P90 - Anatomy and Physiology of Speech </t>
    </r>
    <r>
      <rPr>
        <sz val="14"/>
        <color rgb="FFFF0000"/>
        <rFont val="Times New Roman"/>
        <family val="1"/>
      </rPr>
      <t>and Swallowing</t>
    </r>
  </si>
  <si>
    <t>Spch Sound Disorders--CDIS 3462/5462</t>
  </si>
  <si>
    <r>
      <t xml:space="preserve">LING 4P32 - Speech Disorders in Children and Youth </t>
    </r>
    <r>
      <rPr>
        <sz val="14"/>
        <color rgb="FFFF0000"/>
        <rFont val="Times New Roman"/>
        <family val="1"/>
      </rPr>
      <t>/ LING 2P53 - Phonology</t>
    </r>
  </si>
  <si>
    <t>Diagnostic Audiology--CDIS 4420/5420</t>
  </si>
  <si>
    <t>LING 3P97 - Introduction to Audiology</t>
  </si>
  <si>
    <t>Aural Rehab.--CDIS 4370/5370</t>
  </si>
  <si>
    <t>LING 4P27 - Assistive Listening Devices and Aural Rehabilitation</t>
  </si>
  <si>
    <t>Hearing Science--CDIS 3369/5369</t>
  </si>
  <si>
    <t>Speech &amp; Language Develop.--CDIS 4330/5330</t>
  </si>
  <si>
    <t>LING 3P61 - Child Language Acquisition: Early Stages</t>
  </si>
  <si>
    <t>Language Disorders--CDIS 4466/5466</t>
  </si>
  <si>
    <t>LING 3P90 - Lang Dis in Chld&amp;Yth/LING 4P20 - Evaluation of Speech and Language Disorders</t>
  </si>
  <si>
    <t>Neuroanatomy--CDIS 3312/5312</t>
  </si>
  <si>
    <t>LING 3Q93 - Introduction to Neurolinguistics</t>
  </si>
  <si>
    <t>Phonetics--CDIS 3359/5359</t>
  </si>
  <si>
    <t>LING 2P50 - Phonetics/LING 3P51 - Applied Phonetics</t>
  </si>
  <si>
    <t>Speech Science--CDIS 3375/5375</t>
  </si>
  <si>
    <t>LING 2P91 - Acoustic and Physiological Phonetics</t>
  </si>
  <si>
    <t>List all additional CDIS courses taken by the student with hours &amp; grades. *Do not include clinical practicum courses.</t>
  </si>
  <si>
    <t>Intro--CDIS 1331</t>
  </si>
  <si>
    <t>LING 1P93 - Introduction to Communication Disorders</t>
  </si>
  <si>
    <t>Service Delivery--CDIS 4317</t>
  </si>
  <si>
    <t>Neuro Survey--CDIS 4350</t>
  </si>
  <si>
    <t>Augmentative--CDIS 4340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</si>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</sst>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b/>
      <u/>
      <sz val="14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7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1.28515625" style="7" customWidth="1"/>
    <col min="2" max="2" width="107" style="7" bestFit="1" customWidth="1"/>
    <col min="3" max="3" width="10.42578125" style="8" customWidth="1"/>
    <col min="4" max="4" width="16.28515625" style="7" customWidth="1"/>
    <col min="5" max="6" width="9.28515625" style="8" customWidth="1"/>
    <col min="7" max="16384" width="10.7109375" style="1"/>
  </cols>
  <sheetData>
    <row r="1" spans="1:6" s="2" customFormat="1" ht="18.75">
      <c r="A1" s="9" t="s">
        <v>0</v>
      </c>
      <c r="B1" s="9"/>
      <c r="C1" s="10" t="s">
        <v>1</v>
      </c>
      <c r="D1" s="13" t="s">
        <v>2</v>
      </c>
      <c r="E1" s="13"/>
      <c r="F1" s="13"/>
    </row>
    <row r="2" spans="1:6" s="2" customFormat="1" ht="18.75">
      <c r="A2" s="9" t="s">
        <v>3</v>
      </c>
      <c r="B2" s="9"/>
      <c r="C2" s="10"/>
      <c r="D2" s="13"/>
      <c r="E2" s="13"/>
      <c r="F2" s="13"/>
    </row>
    <row r="3" spans="1:6" s="3" customFormat="1" ht="18.7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3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11"/>
      <c r="C9" s="3"/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19</v>
      </c>
      <c r="B10" s="2" t="s">
        <v>20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21</v>
      </c>
      <c r="B11" s="2" t="s">
        <v>22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23</v>
      </c>
      <c r="B12" s="2" t="s">
        <v>24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25</v>
      </c>
      <c r="B13" s="2" t="s">
        <v>26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27</v>
      </c>
      <c r="B14" s="2" t="s">
        <v>28</v>
      </c>
      <c r="C14" s="3">
        <v>3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C19" s="3"/>
      <c r="D19" s="3"/>
      <c r="E19" s="3"/>
      <c r="F19" s="3">
        <f>IF(E19&gt;"",VLOOKUP(E19,Sheet2!$A$1:$B$5,2)*C19,0)</f>
        <v>0</v>
      </c>
    </row>
    <row r="20" spans="1:6" s="2" customFormat="1" ht="18.75">
      <c r="A20" s="15" t="s">
        <v>29</v>
      </c>
      <c r="B20" s="16"/>
      <c r="C20" s="3"/>
      <c r="D20" s="3"/>
      <c r="E20" s="3"/>
      <c r="F20" s="3">
        <f>IF(E20&gt;"",VLOOKUP(E20,Sheet2!$A$1:$B$5,2)*C20,0)</f>
        <v>0</v>
      </c>
    </row>
    <row r="21" spans="1:6" s="2" customFormat="1" ht="18.75">
      <c r="C21" s="3"/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30</v>
      </c>
      <c r="B22" s="12" t="s">
        <v>31</v>
      </c>
      <c r="C22" s="3">
        <v>3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32</v>
      </c>
      <c r="C23" s="3">
        <v>3</v>
      </c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33</v>
      </c>
      <c r="C24" s="3">
        <v>3</v>
      </c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34</v>
      </c>
      <c r="C25" s="3">
        <v>3</v>
      </c>
      <c r="D25" s="3"/>
      <c r="E25" s="3"/>
      <c r="F25" s="3">
        <f>IF(E25&gt;"",VLOOKUP(E25,Sheet2!$A$1:$B$5,2)*C25,0)</f>
        <v>0</v>
      </c>
    </row>
    <row r="26" spans="1:6" s="2" customFormat="1" ht="18.75"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D30" s="3"/>
      <c r="E30" s="3"/>
      <c r="F30" s="3">
        <f>IF(E30&gt;"",VLOOKUP(E30,Sheet2!$A$1:$B$5,2)*C30,0)</f>
        <v>0</v>
      </c>
    </row>
    <row r="31" spans="1:6" s="2" customFormat="1" ht="18.75">
      <c r="C31" s="3"/>
      <c r="D31" s="3"/>
      <c r="E31" s="3"/>
      <c r="F31" s="3">
        <f>IF(E31&gt;"",VLOOKUP(E31,Sheet2!$A$1:$B$5,2)*C31,0)</f>
        <v>0</v>
      </c>
    </row>
    <row r="32" spans="1:6" s="2" customFormat="1" ht="18.75">
      <c r="C32" s="3"/>
      <c r="D32" s="3"/>
      <c r="E32" s="3"/>
      <c r="F32" s="3">
        <f>IF(E32&gt;"",VLOOKUP(E32,Sheet2!$A$1:$B$5,2)*C32,0)</f>
        <v>0</v>
      </c>
    </row>
    <row r="33" spans="1:6" s="2" customFormat="1" ht="18.75">
      <c r="C33" s="3"/>
      <c r="E33" s="3"/>
      <c r="F33" s="3">
        <f>IF(E33&gt;"",VLOOKUP(E33,Sheet2!$A$1:$B$5,2)*C33,0)</f>
        <v>0</v>
      </c>
    </row>
    <row r="34" spans="1:6" s="2" customFormat="1" ht="18.75">
      <c r="A34" s="2" t="s">
        <v>35</v>
      </c>
      <c r="C34" s="3">
        <f>SUM(Sheet2!A6:'Sheet2'!A34)</f>
        <v>0</v>
      </c>
      <c r="E34" s="3"/>
      <c r="F34" s="3"/>
    </row>
    <row r="35" spans="1:6" s="2" customFormat="1" ht="18.75">
      <c r="A35" s="2" t="s">
        <v>36</v>
      </c>
      <c r="C35" s="3">
        <f>SUM(F5:F33)</f>
        <v>0</v>
      </c>
      <c r="E35" s="3"/>
      <c r="F35" s="3"/>
    </row>
    <row r="36" spans="1:6" s="2" customFormat="1" ht="18.75">
      <c r="C36" s="3"/>
      <c r="E36" s="3"/>
      <c r="F36" s="3"/>
    </row>
    <row r="37" spans="1:6" s="2" customFormat="1" ht="18.75">
      <c r="A37" s="2" t="s">
        <v>37</v>
      </c>
      <c r="C37" s="4">
        <f>IF(C34&gt;0,C35/C34,0)</f>
        <v>0</v>
      </c>
      <c r="E37" s="3"/>
      <c r="F37" s="3"/>
    </row>
    <row r="38" spans="1:6" s="2" customFormat="1" ht="18.75">
      <c r="C38" s="3"/>
      <c r="E38" s="3"/>
      <c r="F38" s="3"/>
    </row>
    <row r="39" spans="1:6" s="2" customFormat="1" ht="18.75">
      <c r="A39" s="14" t="s">
        <v>38</v>
      </c>
      <c r="B39" s="14"/>
      <c r="C39" s="14"/>
      <c r="D39" s="14"/>
      <c r="E39" s="14"/>
      <c r="F39" s="14"/>
    </row>
    <row r="40" spans="1:6" s="2" customFormat="1" ht="18.75">
      <c r="A40" s="14"/>
      <c r="B40" s="14"/>
      <c r="C40" s="14"/>
      <c r="D40" s="14"/>
      <c r="E40" s="14"/>
      <c r="F40" s="14"/>
    </row>
    <row r="41" spans="1:6" s="2" customFormat="1" ht="18.75">
      <c r="A41" s="14"/>
      <c r="B41" s="14"/>
      <c r="C41" s="14"/>
      <c r="D41" s="14"/>
      <c r="E41" s="14"/>
      <c r="F41" s="14"/>
    </row>
    <row r="42" spans="1:6" s="2" customFormat="1" ht="18.75">
      <c r="A42" s="14"/>
      <c r="B42" s="14"/>
      <c r="C42" s="14"/>
      <c r="D42" s="14"/>
      <c r="E42" s="14"/>
      <c r="F42" s="14"/>
    </row>
    <row r="43" spans="1:6" s="2" customFormat="1" ht="18.75">
      <c r="A43" s="2" t="s">
        <v>39</v>
      </c>
      <c r="C43" s="3"/>
      <c r="E43" s="3"/>
      <c r="F43" s="3"/>
    </row>
    <row r="44" spans="1:6" s="2" customFormat="1" ht="18.75">
      <c r="A44" s="2" t="s">
        <v>40</v>
      </c>
      <c r="C44" s="3"/>
      <c r="E44" s="3"/>
      <c r="F44" s="3"/>
    </row>
    <row r="45" spans="1:6" s="2" customFormat="1" ht="18.75">
      <c r="A45" s="2" t="s">
        <v>41</v>
      </c>
      <c r="C45" s="3"/>
      <c r="E45" s="3"/>
      <c r="F45" s="3"/>
    </row>
    <row r="46" spans="1:6" s="2" customFormat="1" ht="18.75">
      <c r="A46" s="2" t="s">
        <v>42</v>
      </c>
      <c r="C46" s="3"/>
      <c r="E46" s="3"/>
      <c r="F46" s="3"/>
    </row>
    <row r="47" spans="1:6" s="2" customFormat="1" ht="18.75">
      <c r="A47" s="2" t="s">
        <v>43</v>
      </c>
      <c r="C47" s="3"/>
      <c r="E47" s="3"/>
      <c r="F47" s="3"/>
    </row>
    <row r="48" spans="1:6" s="2" customFormat="1" ht="18.75">
      <c r="C48" s="3"/>
      <c r="E48" s="3"/>
      <c r="F48" s="3"/>
    </row>
    <row r="49" spans="1:6" s="2" customFormat="1" ht="18.75">
      <c r="A49" s="2" t="s">
        <v>44</v>
      </c>
      <c r="C49" s="3"/>
      <c r="E49" s="3"/>
      <c r="F49" s="3"/>
    </row>
    <row r="50" spans="1:6" s="2" customFormat="1" ht="18.75">
      <c r="C50" s="3"/>
      <c r="E50" s="3"/>
      <c r="F50" s="3"/>
    </row>
    <row r="51" spans="1:6" s="2" customFormat="1" ht="18.75">
      <c r="C51" s="3"/>
      <c r="E51" s="3"/>
      <c r="F51" s="3"/>
    </row>
    <row r="52" spans="1:6" s="5" customFormat="1" ht="18.75">
      <c r="A52" s="2"/>
      <c r="C52" s="6"/>
      <c r="E52" s="6"/>
      <c r="F52" s="6"/>
    </row>
    <row r="53" spans="1:6">
      <c r="A53" s="5"/>
    </row>
  </sheetData>
  <mergeCells count="4">
    <mergeCell ref="D2:F2"/>
    <mergeCell ref="A39:F4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9" workbookViewId="0">
      <selection activeCell="A30" sqref="A30"/>
    </sheetView>
  </sheetViews>
  <sheetFormatPr defaultColWidth="11.42578125" defaultRowHeight="12.75"/>
  <sheetData>
    <row r="1" spans="1:2">
      <c r="A1" t="s">
        <v>45</v>
      </c>
      <c r="B1">
        <v>4</v>
      </c>
    </row>
    <row r="2" spans="1:2">
      <c r="A2" t="s">
        <v>46</v>
      </c>
      <c r="B2">
        <v>3</v>
      </c>
    </row>
    <row r="3" spans="1:2">
      <c r="A3" t="s">
        <v>47</v>
      </c>
      <c r="B3">
        <v>2</v>
      </c>
    </row>
    <row r="4" spans="1:2">
      <c r="A4" t="s">
        <v>48</v>
      </c>
      <c r="B4">
        <v>1</v>
      </c>
    </row>
    <row r="5" spans="1:2">
      <c r="A5" t="s">
        <v>49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IF(Sheet1!E21&gt;"",Sheet1!C21,0)</f>
        <v>0</v>
      </c>
    </row>
    <row r="18" spans="1:1" ht="18">
      <c r="A18" s="1">
        <f>IF(Sheet1!E22&gt;"",Sheet1!C22,0)</f>
        <v>0</v>
      </c>
    </row>
    <row r="19" spans="1:1" ht="18">
      <c r="A19" s="1">
        <f>IF(Sheet1!E23&gt;"",Sheet1!C23,0)</f>
        <v>0</v>
      </c>
    </row>
    <row r="20" spans="1:1" ht="18">
      <c r="A20" s="1">
        <f>IF(Sheet1!E24&gt;"",Sheet1!C24,0)</f>
        <v>0</v>
      </c>
    </row>
    <row r="21" spans="1:1" ht="18">
      <c r="A21" s="1">
        <f>IF(Sheet1!E25&gt;"",Sheet1!C25,0)</f>
        <v>0</v>
      </c>
    </row>
    <row r="22" spans="1:1" ht="18">
      <c r="A22" s="1">
        <f>IF(Sheet1!E26&gt;"",Sheet1!C26,0)</f>
        <v>0</v>
      </c>
    </row>
    <row r="23" spans="1:1" ht="18">
      <c r="A23" s="1">
        <f>IF(Sheet1!E27&gt;"",Sheet1!C27,0)</f>
        <v>0</v>
      </c>
    </row>
    <row r="24" spans="1:1" ht="18">
      <c r="A24" s="1">
        <f>IF(Sheet1!E28&gt;"",Sheet1!C28,0)</f>
        <v>0</v>
      </c>
    </row>
    <row r="25" spans="1:1" ht="18">
      <c r="A25" s="1">
        <f>IF(Sheet1!E29&gt;"",Sheet1!C29,0)</f>
        <v>0</v>
      </c>
    </row>
    <row r="26" spans="1:1" ht="18">
      <c r="A26" s="1">
        <f>IF(Sheet1!E30&gt;"",Sheet1!C30,0)</f>
        <v>0</v>
      </c>
    </row>
    <row r="27" spans="1:1" ht="18">
      <c r="A27" s="1">
        <f>IF(Sheet1!E31&gt;"",Sheet1!C31,0)</f>
        <v>0</v>
      </c>
    </row>
    <row r="28" spans="1:1" ht="18">
      <c r="A28" s="1">
        <f>IF(Sheet1!E32&gt;"",Sheet1!C32,0)</f>
        <v>0</v>
      </c>
    </row>
    <row r="29" spans="1:1" ht="18">
      <c r="A29" s="1">
        <f>IF(Sheet1!E33&gt;"",Sheet1!C33,0)</f>
        <v>0</v>
      </c>
    </row>
    <row r="30" spans="1:1" ht="18">
      <c r="A30" s="1">
        <f>IF(Sheet1!E34&gt;"",Sheet1!C34,0)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A840D7-5CC8-42BB-B965-A0BBD0FEF9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6C855F-B576-49F0-93A1-EEBD8A3773F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EC8405A-11C8-4E63-94DF-249FE49BFE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