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C59B516E-33FE-49E5-8EB4-F6148094FA72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C32" i="2" s="1"/>
  <c r="C35" i="2" s="1"/>
  <c r="A33" i="3"/>
  <c r="A32" i="3"/>
  <c r="A31" i="3"/>
  <c r="A30" i="3"/>
  <c r="A27" i="3"/>
  <c r="A26" i="3"/>
  <c r="A25" i="3"/>
  <c r="A24" i="3"/>
  <c r="A23" i="3"/>
  <c r="A22" i="3"/>
  <c r="A21" i="3"/>
  <c r="A20" i="3"/>
  <c r="A19" i="3"/>
  <c r="A18" i="3"/>
  <c r="A17" i="3"/>
  <c r="A29" i="3"/>
  <c r="A28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7" i="2"/>
  <c r="F26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C33" i="2" s="1"/>
  <c r="F28" i="2"/>
  <c r="F29" i="2"/>
  <c r="F31" i="2"/>
</calcChain>
</file>

<file path=xl/sharedStrings.xml><?xml version="1.0" encoding="utf-8"?>
<sst xmlns="http://schemas.openxmlformats.org/spreadsheetml/2006/main" count="51" uniqueCount="51">
  <si>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</si>
  <si>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</si>
  <si>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</si>
  <si>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</si>
  <si>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</si>
  <si>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California State University - Chico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</si>
  <si>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</si>
  <si>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</si>
  <si>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</si>
  <si>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</si>
  <si>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</si>
  <si>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CMSD 362 - Anatomy and Physiology of Speech and Hearing Mechanisms</t>
  </si>
  <si>
    <t>Spch Sound Disorders--CDIS 3462/5462</t>
  </si>
  <si>
    <t>CMSD 321 - Articulation and Phonology Disorders</t>
  </si>
  <si>
    <t>Diagnostic Audiology--CDIS 4420/5420</t>
  </si>
  <si>
    <t>CMSD 440 - Audiology</t>
  </si>
  <si>
    <t>Aural Rehab.--CDIS 4370/5370</t>
  </si>
  <si>
    <t>CMSD 441 - Aural Rehabilitation</t>
  </si>
  <si>
    <t>Hearing Science--CDIS 3369/5369</t>
  </si>
  <si>
    <t>CMSD 363 - Acoustics and Psychoacoustics of Speech</t>
  </si>
  <si>
    <t>Speech &amp; Language Develop.--CDIS 4330/5330</t>
  </si>
  <si>
    <t>CMSD 351 - Language Development</t>
  </si>
  <si>
    <t>Language Disorders--CDIS 4466/5466</t>
  </si>
  <si>
    <t>CMSD 451 - Child Language Disorders</t>
  </si>
  <si>
    <t>Neuroanatomy--CDIS 3312/5312</t>
  </si>
  <si>
    <t>CMSD 431 - Organic and Neurogenic Disorders of Communication</t>
  </si>
  <si>
    <t>Phonetics--CDIS 3359/5359</t>
  </si>
  <si>
    <t>CMSD 290 - Phonetics</t>
  </si>
  <si>
    <t>Speech Science--CDIS 3375/5375</t>
  </si>
  <si>
    <t>CMSD 363 - Acoustics and Psychoacoustics of Speech (Hearing &amp; Speech Science both covered)</t>
  </si>
  <si>
    <t>List all additional CDIS courses taken by the student with hours &amp; grades. *Do not include clinical practicum courses.</t>
  </si>
  <si>
    <t>Intro--CDIS 1331</t>
  </si>
  <si>
    <t>CMSD 220 - Introduction to Communication Disorders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</si>
  <si>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</si>
  <si>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</si>
  <si>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</si>
  <si>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</si>
  <si>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</si>
  <si>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</si>
  <si>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</si>
  <si>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</si>
  <si>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 xml:space="preserve">Physcial Science - 3 hours (Chemistry or Intro to Physics) 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</si>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</sst>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Geneva"/>
    </font>
    <font>
      <sz val="14"/>
      <name val="Tms Rmn"/>
    </font>
    <font>
      <sz val="14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5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7" customWidth="1"/>
    <col min="2" max="2" width="88.28515625" style="7" customWidth="1"/>
    <col min="3" max="3" width="10.42578125" style="8" customWidth="1"/>
    <col min="4" max="4" width="16.28515625" style="7" customWidth="1"/>
    <col min="5" max="6" width="9.28515625" style="8" customWidth="1"/>
    <col min="7" max="16384" width="10.7109375" style="1"/>
  </cols>
  <sheetData>
    <row r="1" spans="1:6" s="2" customFormat="1" ht="18.75">
      <c r="A1" s="10" t="s">
        <v>0</v>
      </c>
      <c r="B1" s="10"/>
      <c r="C1" s="9" t="s">
        <v>1</v>
      </c>
      <c r="D1" s="11" t="s">
        <v>2</v>
      </c>
      <c r="E1" s="11"/>
      <c r="F1" s="11"/>
    </row>
    <row r="2" spans="1:6" s="2" customFormat="1" ht="18.75">
      <c r="A2" s="10" t="s">
        <v>3</v>
      </c>
      <c r="B2" s="10"/>
      <c r="C2" s="9"/>
      <c r="D2" s="11"/>
      <c r="E2" s="11"/>
      <c r="F2" s="11"/>
    </row>
    <row r="3" spans="1:6" s="3" customFormat="1" ht="18.75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2" t="s">
        <v>29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A19" s="13" t="s">
        <v>30</v>
      </c>
      <c r="B19" s="14"/>
      <c r="C19" s="3"/>
      <c r="D19" s="3"/>
      <c r="E19" s="3"/>
      <c r="F19" s="3">
        <f>IF(E19&gt;"",VLOOKUP(E19,Sheet2!$A$1:$B$5,2)*C19,0)</f>
        <v>0</v>
      </c>
    </row>
    <row r="20" spans="1:6" s="2" customFormat="1" ht="18.75">
      <c r="C20" s="3"/>
      <c r="D20" s="3"/>
      <c r="E20" s="3"/>
      <c r="F20" s="3">
        <f>IF(E20&gt;"",VLOOKUP(E20,Sheet2!$A$1:$B$5,2)*C20,0)</f>
        <v>0</v>
      </c>
    </row>
    <row r="21" spans="1:6" s="2" customFormat="1" ht="18.75">
      <c r="A21" s="2" t="s">
        <v>31</v>
      </c>
      <c r="B21" s="2" t="s">
        <v>32</v>
      </c>
      <c r="C21" s="3">
        <v>3</v>
      </c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33</v>
      </c>
      <c r="C22" s="3"/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34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35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D30" s="3"/>
      <c r="E30" s="3"/>
      <c r="F30" s="3">
        <f>IF(E30&gt;"",VLOOKUP(E30,Sheet2!$A$1:$B$5,2)*C30,0)</f>
        <v>0</v>
      </c>
    </row>
    <row r="31" spans="1:6" s="2" customFormat="1" ht="18.75">
      <c r="C31" s="3"/>
      <c r="E31" s="3"/>
      <c r="F31" s="3">
        <f>IF(E31&gt;"",VLOOKUP(E31,Sheet2!$A$1:$B$5,2)*C31,0)</f>
        <v>0</v>
      </c>
    </row>
    <row r="32" spans="1:6" s="2" customFormat="1" ht="18.75">
      <c r="A32" s="2" t="s">
        <v>36</v>
      </c>
      <c r="C32" s="3">
        <f>SUM(Sheet2!A6:'Sheet2'!A34)</f>
        <v>0</v>
      </c>
      <c r="E32" s="3"/>
      <c r="F32" s="3"/>
    </row>
    <row r="33" spans="1:6" s="2" customFormat="1" ht="18.75">
      <c r="A33" s="2" t="s">
        <v>37</v>
      </c>
      <c r="C33" s="3">
        <f>SUM(F5:F31)</f>
        <v>0</v>
      </c>
      <c r="E33" s="3"/>
      <c r="F33" s="3"/>
    </row>
    <row r="34" spans="1:6" s="2" customFormat="1" ht="18.75">
      <c r="C34" s="3"/>
      <c r="E34" s="3"/>
      <c r="F34" s="3"/>
    </row>
    <row r="35" spans="1:6" s="2" customFormat="1" ht="18.75">
      <c r="A35" s="2" t="s">
        <v>38</v>
      </c>
      <c r="C35" s="4">
        <f>IF(C32&gt;0,C33/C32,0)</f>
        <v>0</v>
      </c>
      <c r="E35" s="3"/>
      <c r="F35" s="3"/>
    </row>
    <row r="36" spans="1:6" s="2" customFormat="1" ht="18.75">
      <c r="C36" s="3"/>
      <c r="E36" s="3"/>
      <c r="F36" s="3"/>
    </row>
    <row r="37" spans="1:6" s="2" customFormat="1" ht="18.75">
      <c r="A37" s="12" t="s">
        <v>39</v>
      </c>
      <c r="B37" s="12"/>
      <c r="C37" s="12"/>
      <c r="D37" s="12"/>
      <c r="E37" s="12"/>
      <c r="F37" s="12"/>
    </row>
    <row r="38" spans="1:6" s="2" customFormat="1" ht="18.75">
      <c r="A38" s="12"/>
      <c r="B38" s="12"/>
      <c r="C38" s="12"/>
      <c r="D38" s="12"/>
      <c r="E38" s="12"/>
      <c r="F38" s="12"/>
    </row>
    <row r="39" spans="1:6" s="2" customFormat="1" ht="18.75">
      <c r="A39" s="12"/>
      <c r="B39" s="12"/>
      <c r="C39" s="12"/>
      <c r="D39" s="12"/>
      <c r="E39" s="12"/>
      <c r="F39" s="12"/>
    </row>
    <row r="40" spans="1:6" s="2" customFormat="1" ht="18.75">
      <c r="A40" s="12"/>
      <c r="B40" s="12"/>
      <c r="C40" s="12"/>
      <c r="D40" s="12"/>
      <c r="E40" s="12"/>
      <c r="F40" s="12"/>
    </row>
    <row r="41" spans="1:6" s="2" customFormat="1" ht="18.75">
      <c r="A41" s="2" t="s">
        <v>40</v>
      </c>
      <c r="C41" s="3"/>
      <c r="E41" s="3"/>
      <c r="F41" s="3"/>
    </row>
    <row r="42" spans="1:6" s="2" customFormat="1" ht="18.75">
      <c r="A42" s="2" t="s">
        <v>41</v>
      </c>
      <c r="C42" s="3"/>
      <c r="E42" s="3"/>
      <c r="F42" s="3"/>
    </row>
    <row r="43" spans="1:6" s="2" customFormat="1" ht="18.75">
      <c r="A43" s="2" t="s">
        <v>42</v>
      </c>
      <c r="C43" s="3"/>
      <c r="E43" s="3"/>
      <c r="F43" s="3"/>
    </row>
    <row r="44" spans="1:6" s="2" customFormat="1" ht="18.75">
      <c r="A44" s="2" t="s">
        <v>43</v>
      </c>
      <c r="C44" s="3"/>
      <c r="E44" s="3"/>
      <c r="F44" s="3"/>
    </row>
    <row r="45" spans="1:6" s="2" customFormat="1" ht="18.75">
      <c r="A45" s="2" t="s">
        <v>44</v>
      </c>
      <c r="C45" s="3"/>
      <c r="E45" s="3"/>
      <c r="F45" s="3"/>
    </row>
    <row r="46" spans="1:6" s="2" customFormat="1" ht="18.75">
      <c r="C46" s="3"/>
      <c r="E46" s="3"/>
      <c r="F46" s="3"/>
    </row>
    <row r="47" spans="1:6" s="2" customFormat="1" ht="18.75">
      <c r="A47" s="2" t="s">
        <v>45</v>
      </c>
      <c r="C47" s="3"/>
      <c r="E47" s="3"/>
      <c r="F47" s="3"/>
    </row>
    <row r="48" spans="1:6" s="2" customFormat="1" ht="18.75">
      <c r="C48" s="3"/>
      <c r="E48" s="3"/>
      <c r="F48" s="3"/>
    </row>
    <row r="49" spans="1:6" s="2" customFormat="1" ht="18.75">
      <c r="C49" s="3"/>
      <c r="E49" s="3"/>
      <c r="F49" s="3"/>
    </row>
    <row r="50" spans="1:6" s="5" customFormat="1" ht="18.75">
      <c r="A50" s="2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8"/>
  <sheetViews>
    <sheetView topLeftCell="A22" workbookViewId="0">
      <selection activeCell="A34" sqref="A3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  <row r="35" spans="1:1" ht="18">
      <c r="A35" s="1"/>
    </row>
    <row r="36" spans="1:1" ht="18">
      <c r="A36" s="1"/>
    </row>
    <row r="37" spans="1:1" ht="18">
      <c r="A37" s="1"/>
    </row>
    <row r="38" spans="1:1" ht="18">
      <c r="A38" s="1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DF13B8-4B8B-4368-BE1F-0F591CCCC0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50F4B82-B220-4482-8F9B-3C264DFA5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833103-CF22-451E-B5E9-01C36AC249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