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E00591ED-4877-46BA-8C0F-044295EB23E1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C35" i="2" s="1"/>
  <c r="F9" i="2"/>
  <c r="F10" i="2"/>
  <c r="F11" i="2"/>
  <c r="F12" i="2"/>
  <c r="F13" i="2"/>
  <c r="F14" i="2"/>
  <c r="F15" i="2"/>
  <c r="C34" i="2"/>
  <c r="C37" i="2" s="1"/>
</calcChain>
</file>

<file path=xl/sharedStrings.xml><?xml version="1.0" encoding="utf-8"?>
<sst xmlns="http://schemas.openxmlformats.org/spreadsheetml/2006/main" count="53" uniqueCount="53">
  <si>
    <t xml:space="preserve">Name: </t>
  </si>
  <si>
    <t>Advisor</t>
  </si>
  <si>
    <t>Undegraduate School</t>
  </si>
  <si>
    <t xml:space="preserve">ID:  </t>
  </si>
  <si>
    <t>Texas State University</t>
  </si>
  <si>
    <r>
      <t>Kuwait University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</si>
  <si>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</si>
  <si>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</si>
  <si>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</si>
  <si>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</si>
  <si>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*Had difficulty navigating the website and didn't find courses*</t>
  </si>
  <si>
    <t>A&amp;P Spch Prod Syst--CDIS 3325/5325</t>
  </si>
  <si>
    <t xml:space="preserve">CSL 323 Anatomy &amp; Physiology of Speech &amp; Hearing </t>
  </si>
  <si>
    <t>Spch Sound Disorders--CDIS 3462/5462</t>
  </si>
  <si>
    <t xml:space="preserve">CSL 331 Language and Phonological Disorders in Children </t>
  </si>
  <si>
    <t>Diagnostic Audiology--CDIS 4420/5420</t>
  </si>
  <si>
    <t>Aural Rehab.--CDIS 4370/5370</t>
  </si>
  <si>
    <t xml:space="preserve"> </t>
  </si>
  <si>
    <t>Hearing Science--CDIS 3369/5369</t>
  </si>
  <si>
    <t>CSL 221 Intro to Hearing &amp; Speech Science</t>
  </si>
  <si>
    <t>Speech &amp; Language Develop.--CDIS 4330/5330</t>
  </si>
  <si>
    <t xml:space="preserve">CSL 214 Speech and Language Development in Children </t>
  </si>
  <si>
    <t>Language Disorders--CDIS 4466/5466</t>
  </si>
  <si>
    <t>CSL 331 Language and Phonological Disorders in Children-count once for 3462</t>
  </si>
  <si>
    <t>Neuroanatomy--CDIS 3312/5312</t>
  </si>
  <si>
    <t xml:space="preserve">CSL 325 Neural Basis of Human Communication </t>
  </si>
  <si>
    <t>Phonetics--CDIS 3359/5359</t>
  </si>
  <si>
    <t xml:space="preserve">CSL 213 Introduction to Phonetics </t>
  </si>
  <si>
    <t>Speech Science--CDIS 3375/5375</t>
  </si>
  <si>
    <t>CSL 221 Intro to Hearing &amp; Speech Science; count grade once for CDIS 3469</t>
  </si>
  <si>
    <t>List all additional CDIS courses taken by the student with hours &amp; grades. *Do not include clinical practicum courses.</t>
  </si>
  <si>
    <t>Intro--CDIS 1331</t>
  </si>
  <si>
    <t xml:space="preserve">CSL 131 Introduction to Communication Disorders </t>
  </si>
  <si>
    <t>Service Delivery--CDIS 4317</t>
  </si>
  <si>
    <t xml:space="preserve">CSL 231 Guidelines for Clinical Practice </t>
  </si>
  <si>
    <t>Neuro Survey--CDIS 4350</t>
  </si>
  <si>
    <t xml:space="preserve">CSL 4333 Aphaisa and Neuromotor Disorders </t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</si>
  <si>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</si>
  <si>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</si>
  <si>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</si>
  <si>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</si>
  <si>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</si>
  <si>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</si>
  <si>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 or Intro to Physics)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</si>
  <si>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</si>
  <si>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</si>
  <si>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</si>
  <si>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Development Across the LifeSpan  OR 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</si>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</sst>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Geneva"/>
    </font>
    <font>
      <sz val="14"/>
      <name val="Tms Rmn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u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7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3" xfId="0" applyFont="1" applyBorder="1"/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2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43.85546875" style="10" customWidth="1"/>
    <col min="2" max="2" width="89.85546875" style="10" customWidth="1"/>
    <col min="3" max="3" width="10.42578125" style="11" customWidth="1"/>
    <col min="4" max="4" width="16.28515625" style="10" customWidth="1"/>
    <col min="5" max="6" width="9.28515625" style="11" customWidth="1"/>
    <col min="7" max="16384" width="10.7109375" style="1"/>
  </cols>
  <sheetData>
    <row r="1" spans="1:6" s="2" customFormat="1" ht="18.75">
      <c r="A1" s="12" t="s">
        <v>0</v>
      </c>
      <c r="B1" s="12"/>
      <c r="C1" s="5" t="s">
        <v>1</v>
      </c>
      <c r="D1" s="14" t="s">
        <v>2</v>
      </c>
      <c r="E1" s="14"/>
      <c r="F1" s="14"/>
    </row>
    <row r="2" spans="1:6" s="2" customFormat="1" ht="18.75">
      <c r="A2" s="12" t="s">
        <v>3</v>
      </c>
      <c r="B2" s="12"/>
      <c r="C2" s="5"/>
      <c r="D2" s="14"/>
      <c r="E2" s="14"/>
      <c r="F2" s="14"/>
    </row>
    <row r="3" spans="1:6" s="3" customFormat="1" ht="18.7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</row>
    <row r="4" spans="1:6" s="3" customFormat="1" ht="18.75">
      <c r="B4" s="13" t="s">
        <v>10</v>
      </c>
    </row>
    <row r="5" spans="1:6" s="2" customFormat="1" ht="18.75">
      <c r="A5" s="2" t="s">
        <v>11</v>
      </c>
      <c r="B5" s="2" t="s">
        <v>12</v>
      </c>
      <c r="C5" s="3">
        <v>3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13</v>
      </c>
      <c r="B6" s="2" t="s">
        <v>14</v>
      </c>
      <c r="C6" s="3">
        <v>3</v>
      </c>
      <c r="D6" s="3"/>
      <c r="E6" s="3"/>
      <c r="F6" s="3">
        <f>IF(E6&gt;"",VLOOKUP(E6,Sheet2!$A$1:$B$5,2)*C6,0)</f>
        <v>0</v>
      </c>
    </row>
    <row r="7" spans="1:6" s="2" customFormat="1" ht="18.75">
      <c r="A7" s="2" t="s">
        <v>15</v>
      </c>
      <c r="C7" s="3"/>
      <c r="D7" s="3"/>
      <c r="E7" s="3"/>
      <c r="F7" s="3">
        <f>IF(E7&gt;"",VLOOKUP(E7,Sheet2!$A$1:$B$5,2)*C7,0)</f>
        <v>0</v>
      </c>
    </row>
    <row r="8" spans="1:6" s="2" customFormat="1" ht="18.75">
      <c r="A8" s="2" t="s">
        <v>16</v>
      </c>
      <c r="B8" s="2" t="s">
        <v>17</v>
      </c>
      <c r="C8" s="3"/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18</v>
      </c>
      <c r="B9" s="2" t="s">
        <v>19</v>
      </c>
      <c r="C9" s="3">
        <v>3</v>
      </c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20</v>
      </c>
      <c r="B10" s="2" t="s">
        <v>21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22</v>
      </c>
      <c r="B11" s="2" t="s">
        <v>23</v>
      </c>
      <c r="C11" s="3">
        <v>0</v>
      </c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24</v>
      </c>
      <c r="B12" s="2" t="s">
        <v>25</v>
      </c>
      <c r="C12" s="3">
        <v>3</v>
      </c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26</v>
      </c>
      <c r="B13" s="2" t="s">
        <v>27</v>
      </c>
      <c r="C13" s="3">
        <v>3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28</v>
      </c>
      <c r="B14" s="2" t="s">
        <v>29</v>
      </c>
      <c r="C14" s="3">
        <v>0</v>
      </c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D19" s="3"/>
      <c r="E19" s="3"/>
      <c r="F19" s="3">
        <f>IF(E19&gt;"",VLOOKUP(E19,Sheet2!$A$1:$B$5,2)*C19,0)</f>
        <v>0</v>
      </c>
    </row>
    <row r="20" spans="1:6" s="2" customFormat="1" ht="18.75">
      <c r="A20" s="15" t="s">
        <v>30</v>
      </c>
      <c r="B20" s="16"/>
      <c r="D20" s="3"/>
      <c r="E20" s="3"/>
      <c r="F20" s="3">
        <f>IF(E20&gt;"",VLOOKUP(E20,Sheet2!$A$1:$B$5,2)*C20,0)</f>
        <v>0</v>
      </c>
    </row>
    <row r="21" spans="1:6" s="2" customFormat="1" ht="18.75"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31</v>
      </c>
      <c r="B22" s="4" t="s">
        <v>32</v>
      </c>
      <c r="C22" s="3">
        <v>3</v>
      </c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33</v>
      </c>
      <c r="B23" s="2" t="s">
        <v>34</v>
      </c>
      <c r="C23" s="3">
        <v>3</v>
      </c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35</v>
      </c>
      <c r="B24" s="2" t="s">
        <v>36</v>
      </c>
      <c r="C24" s="3">
        <v>3</v>
      </c>
      <c r="D24" s="3"/>
      <c r="E24" s="3"/>
      <c r="F24" s="3">
        <f>IF(E24&gt;"",VLOOKUP(E24,Sheet2!$A$1:$B$5,2)*C24,0)</f>
        <v>0</v>
      </c>
    </row>
    <row r="25" spans="1:6" s="2" customFormat="1" ht="18.75">
      <c r="A25" s="2" t="s">
        <v>37</v>
      </c>
      <c r="C25" s="3"/>
      <c r="D25" s="3"/>
      <c r="E25" s="3"/>
      <c r="F25" s="3">
        <f>IF(E25&gt;"",VLOOKUP(E25,Sheet2!$A$1:$B$5,2)*C25,0)</f>
        <v>0</v>
      </c>
    </row>
    <row r="26" spans="1:6" s="2" customFormat="1" ht="18.75"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E30" s="3"/>
      <c r="F30" s="3">
        <f>IF(E30&gt;"",VLOOKUP(E30,Sheet2!$A$1:$B$5,2)*C30,0)</f>
        <v>0</v>
      </c>
    </row>
    <row r="31" spans="1:6" s="2" customFormat="1" ht="18.75">
      <c r="E31" s="3"/>
      <c r="F31" s="3"/>
    </row>
    <row r="32" spans="1:6" s="2" customFormat="1" ht="18.75">
      <c r="E32" s="3"/>
      <c r="F32" s="3"/>
    </row>
    <row r="33" spans="1:6" s="2" customFormat="1" ht="18.75">
      <c r="E33" s="3"/>
      <c r="F33" s="3"/>
    </row>
    <row r="34" spans="1:6" s="2" customFormat="1" ht="18.75">
      <c r="A34" s="2" t="s">
        <v>38</v>
      </c>
      <c r="C34" s="3">
        <f>SUM(Sheet2!A5:'Sheet2'!A33)</f>
        <v>0</v>
      </c>
      <c r="D34" s="6"/>
      <c r="E34" s="6"/>
      <c r="F34" s="6"/>
    </row>
    <row r="35" spans="1:6" s="2" customFormat="1" ht="18.75">
      <c r="A35" s="2" t="s">
        <v>39</v>
      </c>
      <c r="C35" s="3">
        <f>SUM(F5:F30)</f>
        <v>0</v>
      </c>
      <c r="D35" s="6"/>
      <c r="E35" s="6"/>
      <c r="F35" s="6"/>
    </row>
    <row r="36" spans="1:6" s="2" customFormat="1" ht="18.75">
      <c r="C36" s="3"/>
      <c r="D36" s="6"/>
      <c r="E36" s="6"/>
      <c r="F36" s="6"/>
    </row>
    <row r="37" spans="1:6" s="2" customFormat="1" ht="18.75">
      <c r="A37" s="2" t="s">
        <v>40</v>
      </c>
      <c r="C37" s="7">
        <f>IF(C34&gt;0,C35/C34,0)</f>
        <v>0</v>
      </c>
      <c r="D37" s="6"/>
      <c r="E37" s="6"/>
      <c r="F37" s="6"/>
    </row>
    <row r="38" spans="1:6" s="2" customFormat="1" ht="18.75">
      <c r="C38" s="6"/>
      <c r="E38" s="3"/>
      <c r="F38" s="3"/>
    </row>
    <row r="39" spans="1:6" s="2" customFormat="1" ht="18.75">
      <c r="A39" s="6" t="s">
        <v>41</v>
      </c>
      <c r="B39" s="6"/>
      <c r="C39" s="6"/>
      <c r="E39" s="3"/>
      <c r="F39" s="3"/>
    </row>
    <row r="40" spans="1:6" s="2" customFormat="1" ht="18.75">
      <c r="A40" s="6"/>
      <c r="B40" s="6"/>
      <c r="C40" s="3"/>
      <c r="E40" s="3"/>
      <c r="F40" s="3"/>
    </row>
    <row r="41" spans="1:6" s="2" customFormat="1" ht="18.75">
      <c r="A41" s="6"/>
      <c r="B41" s="6"/>
      <c r="C41" s="3"/>
      <c r="E41" s="3"/>
      <c r="F41" s="3"/>
    </row>
    <row r="42" spans="1:6" s="2" customFormat="1" ht="18.75">
      <c r="A42" s="6"/>
      <c r="B42" s="6"/>
      <c r="C42" s="3"/>
      <c r="E42" s="3"/>
      <c r="F42" s="3"/>
    </row>
    <row r="43" spans="1:6" s="2" customFormat="1" ht="18.75">
      <c r="A43" s="2" t="s">
        <v>42</v>
      </c>
      <c r="C43" s="3"/>
      <c r="E43" s="3"/>
      <c r="F43" s="3"/>
    </row>
    <row r="44" spans="1:6" s="2" customFormat="1" ht="18.75">
      <c r="A44" s="2" t="s">
        <v>43</v>
      </c>
      <c r="C44" s="3"/>
      <c r="E44" s="3"/>
      <c r="F44" s="3"/>
    </row>
    <row r="45" spans="1:6" s="2" customFormat="1" ht="18.75">
      <c r="A45" s="2" t="s">
        <v>44</v>
      </c>
      <c r="C45" s="3"/>
      <c r="E45" s="3"/>
      <c r="F45" s="3"/>
    </row>
    <row r="46" spans="1:6" s="2" customFormat="1" ht="18.75">
      <c r="A46" s="2" t="s">
        <v>45</v>
      </c>
      <c r="C46" s="3"/>
      <c r="E46" s="3"/>
      <c r="F46" s="3"/>
    </row>
    <row r="47" spans="1:6" s="8" customFormat="1" ht="18.75">
      <c r="A47" s="2" t="s">
        <v>46</v>
      </c>
      <c r="B47" s="2"/>
      <c r="C47" s="3"/>
      <c r="E47" s="9"/>
      <c r="F47" s="9"/>
    </row>
    <row r="48" spans="1:6" ht="18.75">
      <c r="A48" s="2"/>
      <c r="B48" s="2"/>
      <c r="C48" s="3"/>
    </row>
    <row r="49" spans="1:3" ht="18.75">
      <c r="A49" s="2" t="s">
        <v>47</v>
      </c>
      <c r="B49" s="2"/>
      <c r="C49" s="9"/>
    </row>
    <row r="50" spans="1:3" ht="18.75">
      <c r="A50" s="2"/>
      <c r="B50" s="2"/>
    </row>
    <row r="51" spans="1:3" ht="18.75">
      <c r="A51" s="2"/>
      <c r="B51" s="2"/>
    </row>
    <row r="52" spans="1:3">
      <c r="A52" s="8"/>
      <c r="B52" s="8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48</v>
      </c>
      <c r="B1">
        <v>4</v>
      </c>
    </row>
    <row r="2" spans="1:2">
      <c r="A2" t="s">
        <v>49</v>
      </c>
      <c r="B2">
        <v>3</v>
      </c>
    </row>
    <row r="3" spans="1:2">
      <c r="A3" t="s">
        <v>50</v>
      </c>
      <c r="B3">
        <v>2</v>
      </c>
    </row>
    <row r="4" spans="1:2">
      <c r="A4" t="s">
        <v>51</v>
      </c>
      <c r="B4">
        <v>1</v>
      </c>
    </row>
    <row r="5" spans="1:2">
      <c r="A5" t="s">
        <v>52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 ht="18">
      <c r="A17" s="1">
        <f>IF(Sheet1!E16&gt;"",Sheet1!C16,0)</f>
        <v>0</v>
      </c>
    </row>
    <row r="18" spans="1:1" ht="18">
      <c r="A18" s="1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7672A7-049F-4264-BE15-E38D3685B8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FCBCBC-09E2-45DD-BFF9-6B93BE8389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C6D778-2BB1-4957-9CD8-9ACA672A407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2024-10-18T15:07:01Z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