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94C72659-7AF4-4BFE-BC85-28871BE86205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29" i="2"/>
  <c r="A8" i="3"/>
  <c r="A9" i="3"/>
  <c r="A10" i="3"/>
  <c r="A11" i="3"/>
  <c r="A13" i="3"/>
  <c r="A14" i="3"/>
  <c r="A15" i="3"/>
  <c r="A7" i="3"/>
  <c r="C31" i="2"/>
  <c r="C34" i="2" s="1"/>
  <c r="A6" i="3"/>
  <c r="A12" i="3"/>
  <c r="A16" i="3"/>
  <c r="F26" i="2"/>
  <c r="F5" i="2"/>
  <c r="F6" i="2"/>
  <c r="F7" i="2"/>
  <c r="F8" i="2"/>
  <c r="F9" i="2"/>
  <c r="F10" i="2"/>
  <c r="F11" i="2"/>
  <c r="F12" i="2"/>
  <c r="F13" i="2"/>
  <c r="F14" i="2"/>
  <c r="C32" i="2" s="1"/>
  <c r="F15" i="2"/>
  <c r="F20" i="2"/>
  <c r="F21" i="2"/>
  <c r="F22" i="2"/>
  <c r="F23" i="2"/>
  <c r="F24" i="2"/>
  <c r="F25" i="2"/>
  <c r="F27" i="2"/>
  <c r="F28" i="2"/>
  <c r="F30" i="2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<sst xmlns="http://schemas.openxmlformats.org/spreadsheetml/2006/main" count="51" uniqueCount="51">
  <si>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</si>
  <si>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</si>
  <si>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</si>
  <si>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</si>
  <si>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Course</t>
  </si>
  <si>
    <t>Texas Tech Univ Health Sciences Center (Spring 2022)</t>
  </si>
  <si>
    <t>Hours</t>
  </si>
  <si>
    <t>Sem. Taken</t>
  </si>
  <si>
    <t>Grade</t>
  </si>
  <si>
    <t>Points</t>
  </si>
  <si>
    <t>A&amp;P Spch Prod Syst--CDIS 3325/5325</t>
  </si>
  <si>
    <t>HPSH 3422 Anatomy and Physiology</t>
  </si>
  <si>
    <t>Spch Sound Disorders--CDIS 3462/5462</t>
  </si>
  <si>
    <t>HPSH 3326 Articulation and Phonological Disorders (+ lab HPSH 3126)</t>
  </si>
  <si>
    <t>Diagnostic Audiology--CDIS 4420/5420</t>
  </si>
  <si>
    <t>HPSH 3442 Clinical Audiology</t>
  </si>
  <si>
    <t>Aural Rehab.--CDIS 4370/5370</t>
  </si>
  <si>
    <t>HPSH 4410 Introduction to Aural Habilitation &amp; Rehab (effective Spring 2022)</t>
  </si>
  <si>
    <t>Hearing Science--CDIS 3369/5369</t>
  </si>
  <si>
    <t>HPSH 3322 Hearing Science</t>
  </si>
  <si>
    <t>Language Develop.--CDIS 4330/5330</t>
  </si>
  <si>
    <t>HPSH 3323 Language Development</t>
  </si>
  <si>
    <t>Language Disorders--CDIS 4466/5466</t>
  </si>
  <si>
    <t>HPSH 3324 Language Disorders</t>
  </si>
  <si>
    <t>Neurology--CDIS 3312/5312</t>
  </si>
  <si>
    <t>HPSH 4426 Neural Bases of Speech and Language Disorders</t>
  </si>
  <si>
    <t>Phonetics--CDIS 3359/5359</t>
  </si>
  <si>
    <t>HPSH 3427 Phonetics</t>
  </si>
  <si>
    <t>Speech Science--CDIS 3375/5375</t>
  </si>
  <si>
    <t xml:space="preserve">HPSH 3321 Speech Science </t>
  </si>
  <si>
    <t>List all additional CDIS courses taken by the student with hours &amp; grades. *Do not include clinical practicum courses.</t>
  </si>
  <si>
    <t>Intro--CDIS 1331</t>
  </si>
  <si>
    <t>HPSH 3220 Introduction to Speech-Language Pathology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</si>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</sst>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0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9" style="3" customWidth="1"/>
    <col min="2" max="2" width="90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3" t="s">
        <v>2</v>
      </c>
      <c r="E1" s="13"/>
      <c r="F1" s="13"/>
    </row>
    <row r="2" spans="1:6" s="7" customFormat="1">
      <c r="A2" s="7" t="s">
        <v>3</v>
      </c>
      <c r="C2" s="8"/>
      <c r="D2" s="13"/>
      <c r="E2" s="13"/>
      <c r="F2" s="13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4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B10" s="10" t="s">
        <v>21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B11" s="10" t="s">
        <v>23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24</v>
      </c>
      <c r="B12" s="10" t="s">
        <v>25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26</v>
      </c>
      <c r="B13" s="10" t="s">
        <v>27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28</v>
      </c>
      <c r="B14" s="10" t="s">
        <v>29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30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31</v>
      </c>
      <c r="B21" s="10" t="s">
        <v>32</v>
      </c>
      <c r="C21" s="11">
        <v>2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33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34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E30" s="8"/>
      <c r="F30" s="8">
        <f>IF(E30&gt;"",VLOOKUP(E30,Sheet2!$A$1:$B$5,2)*C30,0)</f>
        <v>0</v>
      </c>
    </row>
    <row r="31" spans="1:6" s="7" customFormat="1">
      <c r="A31" s="7" t="s">
        <v>36</v>
      </c>
      <c r="C31" s="8">
        <f>SUM(Sheet2!A6:'Sheet2'!A34)</f>
        <v>0</v>
      </c>
      <c r="E31" s="8"/>
      <c r="F31" s="8"/>
    </row>
    <row r="32" spans="1:6" s="7" customFormat="1">
      <c r="A32" s="7" t="s">
        <v>37</v>
      </c>
      <c r="C32" s="8">
        <f>SUM(F5:F30)</f>
        <v>0</v>
      </c>
      <c r="E32" s="8"/>
      <c r="F32" s="8"/>
    </row>
    <row r="33" spans="1:6" s="7" customFormat="1">
      <c r="C33" s="8"/>
      <c r="E33" s="8"/>
      <c r="F33" s="8"/>
    </row>
    <row r="34" spans="1:6" s="7" customFormat="1">
      <c r="A34" s="7" t="s">
        <v>38</v>
      </c>
      <c r="C34" s="9">
        <f>IF(C31&gt;0,C32/C31,0)</f>
        <v>0</v>
      </c>
      <c r="E34" s="8"/>
      <c r="F34" s="8"/>
    </row>
    <row r="35" spans="1:6" s="7" customFormat="1">
      <c r="C35" s="8"/>
      <c r="E35" s="8"/>
      <c r="F35" s="8"/>
    </row>
    <row r="36" spans="1:6" s="7" customFormat="1">
      <c r="A36" s="14" t="s">
        <v>39</v>
      </c>
      <c r="B36" s="14"/>
      <c r="C36" s="14"/>
      <c r="D36" s="14"/>
      <c r="E36" s="14"/>
      <c r="F36" s="14"/>
    </row>
    <row r="37" spans="1:6" s="7" customFormat="1">
      <c r="A37" s="14"/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7" t="s">
        <v>40</v>
      </c>
      <c r="C40" s="8"/>
      <c r="E40" s="8"/>
      <c r="F40" s="8"/>
    </row>
    <row r="41" spans="1:6" s="7" customFormat="1">
      <c r="A41" s="7" t="s">
        <v>41</v>
      </c>
      <c r="C41" s="8"/>
      <c r="E41" s="8"/>
      <c r="F41" s="8"/>
    </row>
    <row r="42" spans="1:6" s="7" customFormat="1">
      <c r="A42" s="7" t="s">
        <v>42</v>
      </c>
      <c r="C42" s="8"/>
      <c r="E42" s="8"/>
      <c r="F42" s="8"/>
    </row>
    <row r="43" spans="1:6" s="7" customFormat="1">
      <c r="A43" s="7" t="s">
        <v>43</v>
      </c>
      <c r="C43" s="8"/>
      <c r="E43" s="8"/>
      <c r="F43" s="8"/>
    </row>
    <row r="44" spans="1:6" s="7" customFormat="1" ht="18.75">
      <c r="A44" s="10" t="s">
        <v>44</v>
      </c>
      <c r="C44" s="8"/>
      <c r="E44" s="8"/>
      <c r="F44" s="8"/>
    </row>
    <row r="45" spans="1:6" s="7" customFormat="1">
      <c r="C45" s="8"/>
      <c r="E45" s="8"/>
      <c r="F45" s="8"/>
    </row>
    <row r="46" spans="1:6" s="7" customFormat="1">
      <c r="A46" s="7" t="s">
        <v>45</v>
      </c>
      <c r="C46" s="8"/>
      <c r="E46" s="8"/>
      <c r="F46" s="8"/>
    </row>
    <row r="47" spans="1:6" s="7" customFormat="1">
      <c r="C47" s="8"/>
      <c r="E47" s="8"/>
      <c r="F47" s="8"/>
    </row>
    <row r="48" spans="1:6" s="7" customFormat="1">
      <c r="C48" s="8"/>
      <c r="E48" s="8"/>
      <c r="F48" s="8"/>
    </row>
    <row r="49" spans="1:6" s="5" customFormat="1">
      <c r="A49" s="7"/>
      <c r="C49" s="6"/>
      <c r="E49" s="6"/>
      <c r="F49" s="6"/>
    </row>
    <row r="50" spans="1:6">
      <c r="A50" s="5"/>
    </row>
  </sheetData>
  <mergeCells count="4">
    <mergeCell ref="D2:F2"/>
    <mergeCell ref="A36:F39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7" workbookViewId="0">
      <selection activeCell="C34" sqref="C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4721A3-9ADC-4C28-A7FE-064B334523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3CF0A2-B1A4-4BC2-9652-CDF596D7D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877114-8C95-414E-A915-ED034AF33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