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s1123\OneDrive - Texas State University\Documents\"/>
    </mc:Choice>
  </mc:AlternateContent>
  <xr:revisionPtr revIDLastSave="0" documentId="13_ncr:1_{A0793BAB-9906-4A27-93AB-18135F424016}" xr6:coauthVersionLast="47" xr6:coauthVersionMax="47" xr10:uidLastSave="{00000000-0000-0000-0000-000000000000}"/>
  <bookViews>
    <workbookView xWindow="28680" yWindow="-120" windowWidth="51840" windowHeight="21240" xr2:uid="{66FA33EB-950D-43AB-97A7-8C33469F57A1}"/>
  </bookViews>
  <sheets>
    <sheet name="New Employee" sheetId="1" r:id="rId1"/>
    <sheet name="Current Employe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I14" i="1" s="1"/>
  <c r="D9" i="2"/>
  <c r="L16" i="2" s="1"/>
  <c r="D8" i="2"/>
  <c r="C2" i="2"/>
  <c r="H14" i="2" s="1"/>
  <c r="D8" i="1"/>
  <c r="D9" i="1"/>
  <c r="K15" i="1" s="1"/>
  <c r="G14" i="2" l="1"/>
  <c r="F14" i="2"/>
  <c r="E14" i="2"/>
  <c r="D14" i="2"/>
  <c r="D14" i="1"/>
  <c r="N14" i="2"/>
  <c r="K14" i="2"/>
  <c r="J14" i="2"/>
  <c r="O14" i="2"/>
  <c r="M14" i="2"/>
  <c r="L14" i="2"/>
  <c r="I14" i="2"/>
  <c r="O14" i="1"/>
  <c r="L14" i="1"/>
  <c r="K14" i="1"/>
  <c r="P14" i="1"/>
  <c r="N14" i="1"/>
  <c r="M14" i="1"/>
  <c r="J14" i="1"/>
  <c r="G14" i="1"/>
  <c r="F14" i="1"/>
  <c r="H14" i="1"/>
  <c r="E14" i="1"/>
  <c r="L15" i="2"/>
  <c r="F16" i="2"/>
  <c r="F15" i="2" s="1"/>
  <c r="G16" i="2"/>
  <c r="G15" i="2" s="1"/>
  <c r="D16" i="2"/>
  <c r="E16" i="2"/>
  <c r="E15" i="2" s="1"/>
  <c r="H16" i="2"/>
  <c r="I16" i="2"/>
  <c r="I15" i="2" s="1"/>
  <c r="H15" i="2"/>
  <c r="J16" i="2"/>
  <c r="J15" i="2" s="1"/>
  <c r="K16" i="2"/>
  <c r="K15" i="2" s="1"/>
  <c r="E16" i="1"/>
  <c r="D21" i="1"/>
  <c r="E21" i="1" s="1"/>
  <c r="G15" i="1"/>
  <c r="H15" i="1"/>
  <c r="L15" i="1"/>
  <c r="F16" i="1"/>
  <c r="J15" i="1"/>
  <c r="D15" i="1"/>
  <c r="F15" i="1"/>
  <c r="G16" i="1"/>
  <c r="J16" i="1"/>
  <c r="I16" i="1"/>
  <c r="K16" i="1"/>
  <c r="H16" i="1"/>
  <c r="L16" i="1"/>
  <c r="M16" i="1" s="1"/>
  <c r="M15" i="1" s="1"/>
  <c r="E15" i="1"/>
  <c r="I15" i="1"/>
  <c r="F23" i="1"/>
  <c r="F22" i="1" s="1"/>
  <c r="L23" i="1"/>
  <c r="L22" i="1" s="1"/>
  <c r="J23" i="1"/>
  <c r="J22" i="1" s="1"/>
  <c r="E23" i="1"/>
  <c r="E22" i="1" s="1"/>
  <c r="I23" i="1"/>
  <c r="I22" i="1" s="1"/>
  <c r="M23" i="1"/>
  <c r="M22" i="1" s="1"/>
  <c r="H23" i="1"/>
  <c r="H22" i="1" s="1"/>
  <c r="K23" i="1"/>
  <c r="K22" i="1" s="1"/>
  <c r="G23" i="1"/>
  <c r="G22" i="1" s="1"/>
  <c r="O15" i="2" l="1"/>
  <c r="M15" i="2"/>
  <c r="N15" i="2"/>
  <c r="D15" i="2"/>
  <c r="N15" i="1"/>
  <c r="P15" i="1"/>
  <c r="O15" i="1"/>
  <c r="G21" i="1"/>
  <c r="H21" i="1"/>
  <c r="O21" i="1" s="1"/>
  <c r="F21" i="1"/>
  <c r="N22" i="1"/>
  <c r="P22" i="1"/>
  <c r="O22" i="1"/>
  <c r="P15" i="2" l="1"/>
  <c r="Q15" i="1"/>
  <c r="Q22" i="1"/>
  <c r="K21" i="1"/>
  <c r="M21" i="1"/>
  <c r="P21" i="1"/>
  <c r="J21" i="1"/>
  <c r="L21" i="1"/>
  <c r="I21" i="1"/>
  <c r="N21" i="1"/>
</calcChain>
</file>

<file path=xl/sharedStrings.xml><?xml version="1.0" encoding="utf-8"?>
<sst xmlns="http://schemas.openxmlformats.org/spreadsheetml/2006/main" count="86" uniqueCount="39">
  <si>
    <t>NEW EMPLOYEE</t>
  </si>
  <si>
    <t>9-Month Base Pay</t>
  </si>
  <si>
    <t>Monthly Pay without Spread</t>
  </si>
  <si>
    <t>Monthly Pay with Spread</t>
  </si>
  <si>
    <t>CONTRACT TERM YEAR ONE</t>
  </si>
  <si>
    <t>August 16 - May 15</t>
  </si>
  <si>
    <t>AUG (.5)</t>
  </si>
  <si>
    <t>SEP</t>
  </si>
  <si>
    <t>OCT</t>
  </si>
  <si>
    <t>NOV</t>
  </si>
  <si>
    <t>DEC</t>
  </si>
  <si>
    <t>JAN</t>
  </si>
  <si>
    <t>FEB</t>
  </si>
  <si>
    <t>MAR</t>
  </si>
  <si>
    <t>APR</t>
  </si>
  <si>
    <t>MAY (.5)</t>
  </si>
  <si>
    <t>JUN</t>
  </si>
  <si>
    <t>JUL</t>
  </si>
  <si>
    <t>AUG</t>
  </si>
  <si>
    <t>ANNUAL</t>
  </si>
  <si>
    <t>TOTAL</t>
  </si>
  <si>
    <t>Deferred Pay</t>
  </si>
  <si>
    <t>September 1 - May 31</t>
  </si>
  <si>
    <t>MAY</t>
  </si>
  <si>
    <t>IMPORTANT LINKS</t>
  </si>
  <si>
    <t>IMPORTANT CONTACTS</t>
  </si>
  <si>
    <t>Summary of Benefits</t>
  </si>
  <si>
    <t>HR Benefits Team</t>
  </si>
  <si>
    <t>Faculty and Academic Resources</t>
  </si>
  <si>
    <t>Salary Spread Election Form</t>
  </si>
  <si>
    <t>512.245.2557</t>
  </si>
  <si>
    <t>512.245.2786</t>
  </si>
  <si>
    <t>hrbenefits@txstate.edu</t>
  </si>
  <si>
    <t>FacultyResources@txstate.edu</t>
  </si>
  <si>
    <t>CURRENT EMPLOYEE</t>
  </si>
  <si>
    <t>CONTRACT TERM</t>
  </si>
  <si>
    <t>SALARY SPREAD SIMULATION TOOL</t>
  </si>
  <si>
    <t>Gross Pay</t>
  </si>
  <si>
    <t>CONTRACT TERM YEAR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</si>
</sst>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Aptos Narrow"/>
      <family val="2"/>
      <scheme val="minor"/>
    </font>
    <font>
      <sz val="11"/>
      <color theme="1"/>
      <name val="Aptos Narrow"/>
      <family val="2"/>
      <scheme val="minor"/>
    </font>
    <font>
      <sz val="8"/>
      <name val="Aptos Narrow"/>
      <family val="2"/>
      <scheme val="minor"/>
    </font>
    <font>
      <u/>
      <sz val="11"/>
      <color theme="10"/>
      <name val="Aptos Narrow"/>
      <family val="2"/>
      <scheme val="minor"/>
    </font>
    <font>
      <sz val="12"/>
      <color theme="1"/>
      <name val="Aptos Narrow"/>
      <family val="2"/>
      <scheme val="minor"/>
    </font>
    <font>
      <b/>
      <sz val="12"/>
      <color theme="0"/>
      <name val="Aptos Narrow"/>
      <family val="2"/>
      <scheme val="minor"/>
    </font>
    <font>
      <sz val="12"/>
      <color theme="0"/>
      <name val="Aptos Narrow"/>
      <family val="2"/>
      <scheme val="minor"/>
    </font>
    <font>
      <b/>
      <sz val="12"/>
      <color theme="1"/>
      <name val="Aptos Narrow"/>
      <family val="2"/>
      <scheme val="minor"/>
    </font>
    <font>
      <i/>
      <sz val="12"/>
      <color theme="1"/>
      <name val="Aptos Narrow"/>
      <family val="2"/>
      <scheme val="minor"/>
    </font>
    <font>
      <u/>
      <sz val="12"/>
      <color theme="10"/>
      <name val="Aptos Narrow"/>
      <family val="2"/>
      <scheme val="minor"/>
    </font>
    <font>
      <b/>
      <sz val="12"/>
      <color rgb="FFF9DDDD"/>
      <name val="Aptos Narrow"/>
      <family val="2"/>
      <scheme val="minor"/>
    </font>
    <font>
      <sz val="12"/>
      <color rgb="FFF9DDDD"/>
      <name val="Aptos Narrow"/>
      <family val="2"/>
      <scheme val="minor"/>
    </font>
  </fonts>
  <fills count="5">
    <fill>
      <patternFill patternType="none"/>
    </fill>
    <fill>
      <patternFill patternType="gray125"/>
    </fill>
    <fill>
      <patternFill patternType="solid">
        <fgColor rgb="FFEAB942"/>
        <bgColor indexed="64"/>
      </patternFill>
    </fill>
    <fill>
      <patternFill patternType="solid">
        <fgColor rgb="FFF9DDDD"/>
        <bgColor indexed="64"/>
      </patternFill>
    </fill>
    <fill>
      <patternFill patternType="solid">
        <fgColor rgb="FF501214"/>
        <bgColor indexed="64"/>
      </patternFill>
    </fill>
  </fills>
  <borders count="16">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34">
    <xf numFmtId="0" fontId="0" fillId="0" borderId="0" xfId="0"/>
    <xf numFmtId="0" fontId="4" fillId="0" borderId="0" xfId="0" applyFont="1"/>
    <xf numFmtId="0" fontId="4" fillId="3" borderId="8" xfId="0" applyFont="1" applyFill="1" applyBorder="1"/>
    <xf numFmtId="0" fontId="4" fillId="3" borderId="9" xfId="0" applyFont="1" applyFill="1" applyBorder="1"/>
    <xf numFmtId="0" fontId="4" fillId="3" borderId="10" xfId="0" applyFont="1" applyFill="1" applyBorder="1"/>
    <xf numFmtId="0" fontId="4" fillId="3" borderId="11" xfId="0" applyFont="1" applyFill="1" applyBorder="1"/>
    <xf numFmtId="0" fontId="5" fillId="4" borderId="0" xfId="0" applyFont="1" applyFill="1"/>
    <xf numFmtId="0" fontId="6" fillId="4" borderId="0" xfId="0" applyFont="1" applyFill="1"/>
    <xf numFmtId="0" fontId="4" fillId="3" borderId="0" xfId="0" applyFont="1" applyFill="1"/>
    <xf numFmtId="0" fontId="4" fillId="3" borderId="12" xfId="0" applyFont="1" applyFill="1" applyBorder="1"/>
    <xf numFmtId="0" fontId="7" fillId="3" borderId="0" xfId="0" applyFont="1" applyFill="1"/>
    <xf numFmtId="0" fontId="7" fillId="3" borderId="0" xfId="0" applyFont="1" applyFill="1" applyAlignment="1">
      <alignment horizontal="center"/>
    </xf>
    <xf numFmtId="0" fontId="7" fillId="3" borderId="2" xfId="0" applyFont="1" applyFill="1" applyBorder="1"/>
    <xf numFmtId="43" fontId="7" fillId="2" borderId="3" xfId="1" applyFont="1" applyFill="1" applyBorder="1" applyProtection="1">
      <protection locked="0"/>
    </xf>
    <xf numFmtId="0" fontId="4" fillId="3" borderId="0" xfId="0" applyFont="1" applyFill="1" applyAlignment="1">
      <alignment horizontal="left" indent="1"/>
    </xf>
    <xf numFmtId="164" fontId="4" fillId="3" borderId="0" xfId="1" applyNumberFormat="1" applyFont="1" applyFill="1" applyBorder="1"/>
    <xf numFmtId="0" fontId="7" fillId="3" borderId="4" xfId="0" applyFont="1" applyFill="1" applyBorder="1"/>
    <xf numFmtId="43" fontId="7" fillId="3" borderId="5" xfId="0" applyNumberFormat="1" applyFont="1" applyFill="1" applyBorder="1"/>
    <xf numFmtId="0" fontId="7" fillId="3" borderId="6" xfId="0" applyFont="1" applyFill="1" applyBorder="1"/>
    <xf numFmtId="43" fontId="7" fillId="3" borderId="7" xfId="0" applyNumberFormat="1" applyFont="1" applyFill="1" applyBorder="1"/>
    <xf numFmtId="43" fontId="7" fillId="3" borderId="0" xfId="0" applyNumberFormat="1" applyFont="1" applyFill="1"/>
    <xf numFmtId="43" fontId="4" fillId="3" borderId="0" xfId="0" applyNumberFormat="1" applyFont="1" applyFill="1"/>
    <xf numFmtId="43" fontId="7" fillId="3" borderId="0" xfId="0" applyNumberFormat="1" applyFont="1" applyFill="1" applyAlignment="1">
      <alignment horizontal="center"/>
    </xf>
    <xf numFmtId="0" fontId="4" fillId="3" borderId="1" xfId="0" applyFont="1" applyFill="1" applyBorder="1"/>
    <xf numFmtId="0" fontId="7" fillId="3" borderId="1" xfId="0" applyFont="1" applyFill="1" applyBorder="1" applyAlignment="1">
      <alignment horizontal="center"/>
    </xf>
    <xf numFmtId="43" fontId="4" fillId="3" borderId="0" xfId="1" applyFont="1" applyFill="1" applyBorder="1"/>
    <xf numFmtId="0" fontId="8" fillId="3" borderId="0" xfId="0" applyFont="1" applyFill="1"/>
    <xf numFmtId="43" fontId="8" fillId="3" borderId="0" xfId="1" applyFont="1" applyFill="1" applyBorder="1"/>
    <xf numFmtId="0" fontId="9" fillId="3" borderId="0" xfId="2" applyFont="1" applyFill="1" applyBorder="1" applyProtection="1">
      <protection locked="0"/>
    </xf>
    <xf numFmtId="0" fontId="4" fillId="3" borderId="13" xfId="0" applyFont="1" applyFill="1" applyBorder="1"/>
    <xf numFmtId="0" fontId="4" fillId="3" borderId="14" xfId="0" applyFont="1" applyFill="1" applyBorder="1"/>
    <xf numFmtId="0" fontId="4" fillId="3" borderId="15" xfId="0" applyFont="1" applyFill="1" applyBorder="1"/>
    <xf numFmtId="0" fontId="10" fillId="3" borderId="9" xfId="0" applyFont="1" applyFill="1" applyBorder="1" applyAlignment="1" applyProtection="1">
      <alignment horizontal="left"/>
      <protection hidden="1"/>
    </xf>
    <xf numFmtId="0" fontId="11" fillId="3" borderId="0" xfId="0" applyFont="1" applyFill="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9DDDD"/>
      <color rgb="FF006F98"/>
      <color rgb="FFEAB942"/>
      <color rgb="FF501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314325</xdr:colOff>
      <xdr:row>2</xdr:row>
      <xdr:rowOff>0</xdr:rowOff>
    </xdr:from>
    <xdr:to>
      <xdr:col>17</xdr:col>
      <xdr:colOff>85725</xdr:colOff>
      <xdr:row>9</xdr:row>
      <xdr:rowOff>28575</xdr:rowOff>
    </xdr:to>
    <xdr:sp macro="" textlink="">
      <xdr:nvSpPr>
        <xdr:cNvPr id="2" name="TextBox 1">
          <a:extLst>
            <a:ext uri="{FF2B5EF4-FFF2-40B4-BE49-F238E27FC236}">
              <a16:creationId xmlns:a16="http://schemas.microsoft.com/office/drawing/2014/main" id="{11D64EE3-3F0F-8664-685F-5BAC862EAA77}"/>
            </a:ext>
          </a:extLst>
        </xdr:cNvPr>
        <xdr:cNvSpPr txBox="1"/>
      </xdr:nvSpPr>
      <xdr:spPr>
        <a:xfrm>
          <a:off x="4200525" y="409575"/>
          <a:ext cx="10791825" cy="1447800"/>
        </a:xfrm>
        <a:prstGeom prst="rect">
          <a:avLst/>
        </a:prstGeom>
        <a:solidFill>
          <a:srgbClr val="50121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solidFill>
            </a:rPr>
            <a:t>This tool allows</a:t>
          </a:r>
          <a:r>
            <a:rPr lang="en-US" sz="1200" baseline="0">
              <a:solidFill>
                <a:schemeClr val="bg1"/>
              </a:solidFill>
            </a:rPr>
            <a:t> you to estimate the impact to gross pay if you choose to elect salary spread. Net take-home depends on your individual benefits elections. A link to the summary of benefits page, including fringe benefit calculations is provided below. </a:t>
          </a:r>
        </a:p>
        <a:p>
          <a:endParaRPr lang="en-US" sz="1200" baseline="0">
            <a:solidFill>
              <a:schemeClr val="bg1"/>
            </a:solidFill>
          </a:endParaRPr>
        </a:p>
        <a:p>
          <a:r>
            <a:rPr lang="en-US" sz="1200" baseline="0">
              <a:solidFill>
                <a:schemeClr val="bg1"/>
              </a:solidFill>
            </a:rPr>
            <a:t>Salary spread will calculate automatically based on the base salary entered in the highlighted cell. </a:t>
          </a:r>
        </a:p>
        <a:p>
          <a:endParaRPr lang="en-US" sz="1200" baseline="0">
            <a:solidFill>
              <a:schemeClr val="bg1"/>
            </a:solidFill>
          </a:endParaRPr>
        </a:p>
        <a:p>
          <a:r>
            <a:rPr lang="en-US" sz="1200" baseline="0">
              <a:solidFill>
                <a:schemeClr val="bg1"/>
              </a:solidFill>
            </a:rPr>
            <a:t>The salary spread election form must be signed before the first day of classes for the fall semester. Salary spread election occurs once a year effective for the new fiscal year beginning September 1st. The salary spread form is made available prior to the start of the fiscal year. Please contact the HR Benefits team if you have any questions. </a:t>
          </a:r>
          <a:endParaRPr lang="en-US" sz="12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314325</xdr:colOff>
      <xdr:row>2</xdr:row>
      <xdr:rowOff>0</xdr:rowOff>
    </xdr:from>
    <xdr:to>
      <xdr:col>17</xdr:col>
      <xdr:colOff>85725</xdr:colOff>
      <xdr:row>9</xdr:row>
      <xdr:rowOff>28575</xdr:rowOff>
    </xdr:to>
    <xdr:sp macro="" textlink="">
      <xdr:nvSpPr>
        <xdr:cNvPr id="2" name="TextBox 1">
          <a:extLst>
            <a:ext uri="{FF2B5EF4-FFF2-40B4-BE49-F238E27FC236}">
              <a16:creationId xmlns:a16="http://schemas.microsoft.com/office/drawing/2014/main" id="{DC84C486-2DE9-4986-9D30-BE48DA7046D0}"/>
            </a:ext>
          </a:extLst>
        </xdr:cNvPr>
        <xdr:cNvSpPr txBox="1"/>
      </xdr:nvSpPr>
      <xdr:spPr>
        <a:xfrm>
          <a:off x="4200525" y="409575"/>
          <a:ext cx="10791825" cy="1447800"/>
        </a:xfrm>
        <a:prstGeom prst="rect">
          <a:avLst/>
        </a:prstGeom>
        <a:solidFill>
          <a:srgbClr val="50121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solidFill>
            </a:rPr>
            <a:t>This</a:t>
          </a:r>
          <a:r>
            <a:rPr lang="en-US" sz="1200" baseline="0">
              <a:solidFill>
                <a:schemeClr val="bg1"/>
              </a:solidFill>
            </a:rPr>
            <a:t> tool</a:t>
          </a:r>
          <a:r>
            <a:rPr lang="en-US" sz="1200">
              <a:solidFill>
                <a:schemeClr val="bg1"/>
              </a:solidFill>
            </a:rPr>
            <a:t> allows</a:t>
          </a:r>
          <a:r>
            <a:rPr lang="en-US" sz="1200" baseline="0">
              <a:solidFill>
                <a:schemeClr val="bg1"/>
              </a:solidFill>
            </a:rPr>
            <a:t> you to estimate the impact to gross pay if you choose to elect salary spread. Net take-home depends on your individual benefits elections. A link to the summary of benefits page, including fringe benefit calculations is provided below. </a:t>
          </a:r>
        </a:p>
        <a:p>
          <a:endParaRPr lang="en-US" sz="1200" baseline="0">
            <a:solidFill>
              <a:schemeClr val="bg1"/>
            </a:solidFill>
          </a:endParaRPr>
        </a:p>
        <a:p>
          <a:r>
            <a:rPr lang="en-US" sz="1200" baseline="0">
              <a:solidFill>
                <a:schemeClr val="bg1"/>
              </a:solidFill>
            </a:rPr>
            <a:t>Salary spread will calculate automatically based on the base salary entered in the highlighted cell. </a:t>
          </a:r>
        </a:p>
        <a:p>
          <a:endParaRPr lang="en-US" sz="1200" baseline="0">
            <a:solidFill>
              <a:schemeClr val="bg1"/>
            </a:solidFill>
          </a:endParaRPr>
        </a:p>
        <a:p>
          <a:r>
            <a:rPr lang="en-US" sz="1200" baseline="0">
              <a:solidFill>
                <a:schemeClr val="bg1"/>
              </a:solidFill>
            </a:rPr>
            <a:t>The salary spread election form must be signed before the first day of classes for the fall semester. Salary spread election occurs once a year effective for the new fiscal year beginning September 1st. The salary spread form is made available prior to the start of the fiscal year. Please contact the HR Benefits team if you have any questions. </a:t>
          </a:r>
          <a:endParaRPr lang="en-US" sz="1200">
            <a:solidFill>
              <a:schemeClr val="bg1"/>
            </a:solidFill>
          </a:endParaRPr>
        </a:p>
      </xdr:txBody>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006F98"/>
      </a:hlink>
      <a:folHlink>
        <a:srgbClr val="006F9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rbenefits@txstate.edu?subject=Salary%20Spread%20Question" TargetMode="External"/><Relationship Id="rId2" Type="http://schemas.openxmlformats.org/officeDocument/2006/relationships/hyperlink" Target="https://facultyresources.provost.txst.edu/forms.html" TargetMode="External"/><Relationship Id="rId1" Type="http://schemas.openxmlformats.org/officeDocument/2006/relationships/hyperlink" Target="https://www.hr.txst.edu/benefits/summary-of-benefits.html" TargetMode="External"/><Relationship Id="rId5" Type="http://schemas.openxmlformats.org/officeDocument/2006/relationships/drawing" Target="../drawings/drawing1.xml"/><Relationship Id="rId4" Type="http://schemas.openxmlformats.org/officeDocument/2006/relationships/hyperlink" Target="mailto:FacultyResources@txstate.edu?subject=Salary%20Spread%20Ques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rbenefits@txstate.edu?subject=Salary%20Spread%20Question" TargetMode="External"/><Relationship Id="rId2" Type="http://schemas.openxmlformats.org/officeDocument/2006/relationships/hyperlink" Target="https://facultyresources.provost.txst.edu/forms.html" TargetMode="External"/><Relationship Id="rId1" Type="http://schemas.openxmlformats.org/officeDocument/2006/relationships/hyperlink" Target="https://www.hr.txst.edu/benefits/summary-of-benefits.html" TargetMode="External"/><Relationship Id="rId5" Type="http://schemas.openxmlformats.org/officeDocument/2006/relationships/drawing" Target="../drawings/drawing2.xml"/><Relationship Id="rId4" Type="http://schemas.openxmlformats.org/officeDocument/2006/relationships/hyperlink" Target="mailto:FacultyResources@txstate.edu?subject=Salary%20Spread%20Ques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EC34-D790-4A15-9AAB-4D8FE0657E1C}">
  <dimension ref="B1:R32"/>
  <sheetViews>
    <sheetView showGridLines="0" tabSelected="1" workbookViewId="0">
      <selection activeCell="C31" sqref="C31"/>
    </sheetView>
  </sheetViews>
  <sheetFormatPr defaultRowHeight="15.75" x14ac:dyDescent="0.25"/>
  <cols>
    <col min="1" max="2" width="9.140625" style="1"/>
    <col min="3" max="3" width="27.28515625" style="1" customWidth="1"/>
    <col min="4" max="18" width="12.7109375" style="1" customWidth="1"/>
    <col min="19" max="16384" width="9.140625" style="1"/>
  </cols>
  <sheetData>
    <row r="1" spans="2:18" ht="16.5" thickBot="1" x14ac:dyDescent="0.3"/>
    <row r="2" spans="2:18" x14ac:dyDescent="0.25">
      <c r="B2" s="2"/>
      <c r="C2" s="32">
        <f ca="1">YEAR(TODAY())</f>
        <v>2025</v>
      </c>
      <c r="D2" s="3"/>
      <c r="E2" s="3"/>
      <c r="F2" s="3"/>
      <c r="G2" s="3"/>
      <c r="H2" s="3"/>
      <c r="I2" s="3"/>
      <c r="J2" s="3"/>
      <c r="K2" s="3"/>
      <c r="L2" s="3"/>
      <c r="M2" s="3"/>
      <c r="N2" s="3"/>
      <c r="O2" s="3"/>
      <c r="P2" s="3"/>
      <c r="Q2" s="3"/>
      <c r="R2" s="4"/>
    </row>
    <row r="3" spans="2:18" x14ac:dyDescent="0.25">
      <c r="B3" s="5"/>
      <c r="C3" s="6" t="s">
        <v>36</v>
      </c>
      <c r="D3" s="7"/>
      <c r="E3" s="8"/>
      <c r="F3" s="8"/>
      <c r="G3" s="8"/>
      <c r="H3" s="8"/>
      <c r="I3" s="8"/>
      <c r="J3" s="8"/>
      <c r="K3" s="8"/>
      <c r="L3" s="8"/>
      <c r="M3" s="8"/>
      <c r="N3" s="8"/>
      <c r="O3" s="8"/>
      <c r="P3" s="8"/>
      <c r="Q3" s="8"/>
      <c r="R3" s="9"/>
    </row>
    <row r="4" spans="2:18" x14ac:dyDescent="0.25">
      <c r="B4" s="5"/>
      <c r="C4" s="6" t="s">
        <v>0</v>
      </c>
      <c r="D4" s="7"/>
      <c r="E4" s="8"/>
      <c r="F4" s="8"/>
      <c r="G4" s="8"/>
      <c r="H4" s="8"/>
      <c r="I4" s="8"/>
      <c r="J4" s="8"/>
      <c r="K4" s="8"/>
      <c r="L4" s="8"/>
      <c r="M4" s="10"/>
      <c r="N4" s="8"/>
      <c r="O4" s="8"/>
      <c r="P4" s="8"/>
      <c r="Q4" s="8"/>
      <c r="R4" s="9"/>
    </row>
    <row r="5" spans="2:18" x14ac:dyDescent="0.25">
      <c r="B5" s="5"/>
      <c r="C5" s="8"/>
      <c r="D5" s="8"/>
      <c r="E5" s="8"/>
      <c r="F5" s="8"/>
      <c r="G5" s="8"/>
      <c r="H5" s="8"/>
      <c r="I5" s="8"/>
      <c r="J5" s="8"/>
      <c r="K5" s="8"/>
      <c r="L5" s="8"/>
      <c r="M5" s="10"/>
      <c r="N5" s="10"/>
      <c r="O5" s="11"/>
      <c r="P5" s="11"/>
      <c r="Q5" s="8"/>
      <c r="R5" s="9"/>
    </row>
    <row r="6" spans="2:18" ht="16.5" thickBot="1" x14ac:dyDescent="0.3">
      <c r="B6" s="5"/>
      <c r="C6" s="33"/>
      <c r="D6" s="33"/>
      <c r="E6" s="8"/>
      <c r="F6" s="8"/>
      <c r="G6" s="8"/>
      <c r="H6" s="8"/>
      <c r="I6" s="8"/>
      <c r="J6" s="8"/>
      <c r="K6" s="8"/>
      <c r="L6" s="8"/>
      <c r="M6" s="14"/>
      <c r="N6" s="8"/>
      <c r="O6" s="15"/>
      <c r="P6" s="15"/>
      <c r="Q6" s="8"/>
      <c r="R6" s="9"/>
    </row>
    <row r="7" spans="2:18" x14ac:dyDescent="0.25">
      <c r="B7" s="5"/>
      <c r="C7" s="12" t="s">
        <v>1</v>
      </c>
      <c r="D7" s="13">
        <v>52000</v>
      </c>
      <c r="E7" s="8"/>
      <c r="F7" s="8"/>
      <c r="G7" s="8"/>
      <c r="H7" s="8"/>
      <c r="I7" s="8"/>
      <c r="J7" s="8"/>
      <c r="K7" s="8"/>
      <c r="L7" s="8"/>
      <c r="M7" s="14"/>
      <c r="N7" s="8"/>
      <c r="O7" s="15"/>
      <c r="P7" s="15"/>
      <c r="Q7" s="8"/>
      <c r="R7" s="9"/>
    </row>
    <row r="8" spans="2:18" x14ac:dyDescent="0.25">
      <c r="B8" s="5"/>
      <c r="C8" s="16" t="s">
        <v>2</v>
      </c>
      <c r="D8" s="17">
        <f>D7/9</f>
        <v>5777.7777777777774</v>
      </c>
      <c r="E8" s="8"/>
      <c r="F8" s="8"/>
      <c r="G8" s="8"/>
      <c r="H8" s="8"/>
      <c r="I8" s="8"/>
      <c r="J8" s="8"/>
      <c r="K8" s="8"/>
      <c r="L8" s="8"/>
      <c r="M8" s="14"/>
      <c r="N8" s="8"/>
      <c r="O8" s="15"/>
      <c r="P8" s="15"/>
      <c r="Q8" s="8"/>
      <c r="R8" s="9"/>
    </row>
    <row r="9" spans="2:18" ht="16.5" thickBot="1" x14ac:dyDescent="0.3">
      <c r="B9" s="5"/>
      <c r="C9" s="18" t="s">
        <v>3</v>
      </c>
      <c r="D9" s="19">
        <f>D7/12</f>
        <v>4333.333333333333</v>
      </c>
      <c r="E9" s="8"/>
      <c r="F9" s="8"/>
      <c r="G9" s="8"/>
      <c r="H9" s="8"/>
      <c r="I9" s="8"/>
      <c r="J9" s="8"/>
      <c r="K9" s="8"/>
      <c r="L9" s="8"/>
      <c r="M9" s="8"/>
      <c r="N9" s="8"/>
      <c r="O9" s="8"/>
      <c r="P9" s="8"/>
      <c r="Q9" s="8"/>
      <c r="R9" s="9"/>
    </row>
    <row r="10" spans="2:18" x14ac:dyDescent="0.25">
      <c r="B10" s="5"/>
      <c r="C10" s="8"/>
      <c r="D10" s="8"/>
      <c r="E10" s="8"/>
      <c r="F10" s="8"/>
      <c r="G10" s="8"/>
      <c r="H10" s="8"/>
      <c r="I10" s="8"/>
      <c r="J10" s="8"/>
      <c r="K10" s="8"/>
      <c r="L10" s="8"/>
      <c r="M10" s="8"/>
      <c r="N10" s="8"/>
      <c r="O10" s="8"/>
      <c r="P10" s="8"/>
      <c r="Q10" s="8"/>
      <c r="R10" s="9"/>
    </row>
    <row r="11" spans="2:18" x14ac:dyDescent="0.25">
      <c r="B11" s="5"/>
      <c r="C11" s="10" t="s">
        <v>4</v>
      </c>
      <c r="D11" s="8"/>
      <c r="E11" s="8"/>
      <c r="F11" s="8"/>
      <c r="G11" s="8"/>
      <c r="H11" s="8"/>
      <c r="I11" s="8"/>
      <c r="J11" s="8"/>
      <c r="K11" s="8"/>
      <c r="L11" s="8"/>
      <c r="M11" s="8"/>
      <c r="N11" s="8"/>
      <c r="O11" s="8"/>
      <c r="P11" s="8"/>
      <c r="Q11" s="8"/>
      <c r="R11" s="9"/>
    </row>
    <row r="12" spans="2:18" x14ac:dyDescent="0.25">
      <c r="B12" s="5"/>
      <c r="C12" s="10" t="s">
        <v>5</v>
      </c>
      <c r="D12" s="20"/>
      <c r="E12" s="21"/>
      <c r="F12" s="21"/>
      <c r="G12" s="21"/>
      <c r="H12" s="21"/>
      <c r="I12" s="21"/>
      <c r="J12" s="21"/>
      <c r="K12" s="21"/>
      <c r="L12" s="21"/>
      <c r="M12" s="21"/>
      <c r="N12" s="21"/>
      <c r="O12" s="21"/>
      <c r="P12" s="21"/>
      <c r="Q12" s="8"/>
      <c r="R12" s="9"/>
    </row>
    <row r="13" spans="2:18" x14ac:dyDescent="0.25">
      <c r="B13" s="5"/>
      <c r="C13" s="10"/>
      <c r="D13" s="22" t="s">
        <v>6</v>
      </c>
      <c r="E13" s="22" t="s">
        <v>7</v>
      </c>
      <c r="F13" s="22" t="s">
        <v>8</v>
      </c>
      <c r="G13" s="22" t="s">
        <v>9</v>
      </c>
      <c r="H13" s="22" t="s">
        <v>10</v>
      </c>
      <c r="I13" s="22" t="s">
        <v>11</v>
      </c>
      <c r="J13" s="22" t="s">
        <v>12</v>
      </c>
      <c r="K13" s="22" t="s">
        <v>13</v>
      </c>
      <c r="L13" s="22" t="s">
        <v>14</v>
      </c>
      <c r="M13" s="22" t="s">
        <v>15</v>
      </c>
      <c r="N13" s="22" t="s">
        <v>16</v>
      </c>
      <c r="O13" s="22" t="s">
        <v>17</v>
      </c>
      <c r="P13" s="22" t="s">
        <v>18</v>
      </c>
      <c r="Q13" s="11" t="s">
        <v>19</v>
      </c>
      <c r="R13" s="9"/>
    </row>
    <row r="14" spans="2:18" x14ac:dyDescent="0.25">
      <c r="B14" s="5"/>
      <c r="C14" s="23"/>
      <c r="D14" s="24">
        <f ca="1">$C$2</f>
        <v>2025</v>
      </c>
      <c r="E14" s="24">
        <f t="shared" ref="E14:H14" ca="1" si="0">$C$2</f>
        <v>2025</v>
      </c>
      <c r="F14" s="24">
        <f t="shared" ca="1" si="0"/>
        <v>2025</v>
      </c>
      <c r="G14" s="24">
        <f t="shared" ca="1" si="0"/>
        <v>2025</v>
      </c>
      <c r="H14" s="24">
        <f t="shared" ca="1" si="0"/>
        <v>2025</v>
      </c>
      <c r="I14" s="24">
        <f ca="1">$C$2+1</f>
        <v>2026</v>
      </c>
      <c r="J14" s="24">
        <f t="shared" ref="J14:P14" ca="1" si="1">$C$2+1</f>
        <v>2026</v>
      </c>
      <c r="K14" s="24">
        <f t="shared" ca="1" si="1"/>
        <v>2026</v>
      </c>
      <c r="L14" s="24">
        <f t="shared" ca="1" si="1"/>
        <v>2026</v>
      </c>
      <c r="M14" s="24">
        <f t="shared" ca="1" si="1"/>
        <v>2026</v>
      </c>
      <c r="N14" s="24">
        <f t="shared" ca="1" si="1"/>
        <v>2026</v>
      </c>
      <c r="O14" s="24">
        <f t="shared" ca="1" si="1"/>
        <v>2026</v>
      </c>
      <c r="P14" s="24">
        <f t="shared" ca="1" si="1"/>
        <v>2026</v>
      </c>
      <c r="Q14" s="24" t="s">
        <v>20</v>
      </c>
      <c r="R14" s="9"/>
    </row>
    <row r="15" spans="2:18" x14ac:dyDescent="0.25">
      <c r="B15" s="5"/>
      <c r="C15" s="8" t="s">
        <v>37</v>
      </c>
      <c r="D15" s="25">
        <f>$D$8/2</f>
        <v>2888.8888888888887</v>
      </c>
      <c r="E15" s="25">
        <f t="shared" ref="E15:L15" si="2">$D$9</f>
        <v>4333.333333333333</v>
      </c>
      <c r="F15" s="25">
        <f t="shared" si="2"/>
        <v>4333.333333333333</v>
      </c>
      <c r="G15" s="25">
        <f t="shared" si="2"/>
        <v>4333.333333333333</v>
      </c>
      <c r="H15" s="25">
        <f t="shared" si="2"/>
        <v>4333.333333333333</v>
      </c>
      <c r="I15" s="25">
        <f t="shared" si="2"/>
        <v>4333.333333333333</v>
      </c>
      <c r="J15" s="25">
        <f t="shared" si="2"/>
        <v>4333.333333333333</v>
      </c>
      <c r="K15" s="25">
        <f t="shared" si="2"/>
        <v>4333.333333333333</v>
      </c>
      <c r="L15" s="25">
        <f t="shared" si="2"/>
        <v>4333.333333333333</v>
      </c>
      <c r="M15" s="25">
        <f>($D$8/2)-$M$16</f>
        <v>2166.6666666666665</v>
      </c>
      <c r="N15" s="25">
        <f>(SUM($E$16:$M$16))/3</f>
        <v>4092.5925925925926</v>
      </c>
      <c r="O15" s="25">
        <f>(SUM($E$16:$M$16))/3</f>
        <v>4092.5925925925926</v>
      </c>
      <c r="P15" s="25">
        <f>(SUM($E$16:$M$16))/3</f>
        <v>4092.5925925925926</v>
      </c>
      <c r="Q15" s="20">
        <f>SUM(D15:P15)</f>
        <v>51999.999999999993</v>
      </c>
      <c r="R15" s="9"/>
    </row>
    <row r="16" spans="2:18" x14ac:dyDescent="0.25">
      <c r="B16" s="5"/>
      <c r="C16" s="26" t="s">
        <v>21</v>
      </c>
      <c r="D16" s="27">
        <v>0</v>
      </c>
      <c r="E16" s="27">
        <f t="shared" ref="E16:L16" si="3">$D$8-$D$9</f>
        <v>1444.4444444444443</v>
      </c>
      <c r="F16" s="27">
        <f t="shared" si="3"/>
        <v>1444.4444444444443</v>
      </c>
      <c r="G16" s="27">
        <f t="shared" si="3"/>
        <v>1444.4444444444443</v>
      </c>
      <c r="H16" s="27">
        <f t="shared" si="3"/>
        <v>1444.4444444444443</v>
      </c>
      <c r="I16" s="27">
        <f t="shared" si="3"/>
        <v>1444.4444444444443</v>
      </c>
      <c r="J16" s="27">
        <f t="shared" si="3"/>
        <v>1444.4444444444443</v>
      </c>
      <c r="K16" s="27">
        <f t="shared" si="3"/>
        <v>1444.4444444444443</v>
      </c>
      <c r="L16" s="27">
        <f t="shared" si="3"/>
        <v>1444.4444444444443</v>
      </c>
      <c r="M16" s="27">
        <f>$L$16/2</f>
        <v>722.22222222222217</v>
      </c>
      <c r="N16" s="27">
        <v>0</v>
      </c>
      <c r="O16" s="27">
        <v>0</v>
      </c>
      <c r="P16" s="27">
        <v>0</v>
      </c>
      <c r="Q16" s="8"/>
      <c r="R16" s="9"/>
    </row>
    <row r="17" spans="2:18" x14ac:dyDescent="0.25">
      <c r="B17" s="5"/>
      <c r="C17" s="26"/>
      <c r="D17" s="27"/>
      <c r="E17" s="27"/>
      <c r="F17" s="27"/>
      <c r="G17" s="27"/>
      <c r="H17" s="27"/>
      <c r="I17" s="27"/>
      <c r="J17" s="27"/>
      <c r="K17" s="27"/>
      <c r="L17" s="27"/>
      <c r="M17" s="27"/>
      <c r="N17" s="27"/>
      <c r="O17" s="27"/>
      <c r="P17" s="27"/>
      <c r="Q17" s="8"/>
      <c r="R17" s="9"/>
    </row>
    <row r="18" spans="2:18" x14ac:dyDescent="0.25">
      <c r="B18" s="5"/>
      <c r="C18" s="10" t="s">
        <v>38</v>
      </c>
      <c r="D18" s="27"/>
      <c r="E18" s="27"/>
      <c r="F18" s="27"/>
      <c r="G18" s="27"/>
      <c r="H18" s="27"/>
      <c r="I18" s="27"/>
      <c r="J18" s="27"/>
      <c r="K18" s="27"/>
      <c r="L18" s="27"/>
      <c r="M18" s="27"/>
      <c r="N18" s="27"/>
      <c r="O18" s="27"/>
      <c r="P18" s="27"/>
      <c r="Q18" s="8"/>
      <c r="R18" s="9"/>
    </row>
    <row r="19" spans="2:18" x14ac:dyDescent="0.25">
      <c r="B19" s="5"/>
      <c r="C19" s="10" t="s">
        <v>22</v>
      </c>
      <c r="D19" s="10"/>
      <c r="E19" s="8"/>
      <c r="F19" s="8"/>
      <c r="G19" s="8"/>
      <c r="H19" s="8"/>
      <c r="I19" s="8"/>
      <c r="J19" s="8"/>
      <c r="K19" s="8"/>
      <c r="L19" s="8"/>
      <c r="M19" s="8"/>
      <c r="N19" s="8"/>
      <c r="O19" s="8"/>
      <c r="P19" s="8"/>
      <c r="Q19" s="8"/>
      <c r="R19" s="9"/>
    </row>
    <row r="20" spans="2:18" x14ac:dyDescent="0.25">
      <c r="B20" s="5"/>
      <c r="C20" s="10"/>
      <c r="D20" s="22" t="s">
        <v>18</v>
      </c>
      <c r="E20" s="22" t="s">
        <v>7</v>
      </c>
      <c r="F20" s="22" t="s">
        <v>8</v>
      </c>
      <c r="G20" s="22" t="s">
        <v>9</v>
      </c>
      <c r="H20" s="22" t="s">
        <v>10</v>
      </c>
      <c r="I20" s="22" t="s">
        <v>11</v>
      </c>
      <c r="J20" s="22" t="s">
        <v>12</v>
      </c>
      <c r="K20" s="22" t="s">
        <v>13</v>
      </c>
      <c r="L20" s="22" t="s">
        <v>14</v>
      </c>
      <c r="M20" s="22" t="s">
        <v>23</v>
      </c>
      <c r="N20" s="22" t="s">
        <v>16</v>
      </c>
      <c r="O20" s="22" t="s">
        <v>17</v>
      </c>
      <c r="P20" s="22" t="s">
        <v>18</v>
      </c>
      <c r="Q20" s="11" t="s">
        <v>19</v>
      </c>
      <c r="R20" s="9"/>
    </row>
    <row r="21" spans="2:18" x14ac:dyDescent="0.25">
      <c r="B21" s="5"/>
      <c r="C21" s="23"/>
      <c r="D21" s="24">
        <f ca="1">$C$2+1</f>
        <v>2026</v>
      </c>
      <c r="E21" s="24">
        <f ca="1">$D$21</f>
        <v>2026</v>
      </c>
      <c r="F21" s="24">
        <f t="shared" ref="F21:H21" ca="1" si="4">$D$21</f>
        <v>2026</v>
      </c>
      <c r="G21" s="24">
        <f t="shared" ca="1" si="4"/>
        <v>2026</v>
      </c>
      <c r="H21" s="24">
        <f t="shared" ca="1" si="4"/>
        <v>2026</v>
      </c>
      <c r="I21" s="24">
        <f ca="1">$H$21+1</f>
        <v>2027</v>
      </c>
      <c r="J21" s="24">
        <f t="shared" ref="J21:P21" ca="1" si="5">$H$21+1</f>
        <v>2027</v>
      </c>
      <c r="K21" s="24">
        <f t="shared" ca="1" si="5"/>
        <v>2027</v>
      </c>
      <c r="L21" s="24">
        <f t="shared" ca="1" si="5"/>
        <v>2027</v>
      </c>
      <c r="M21" s="24">
        <f t="shared" ca="1" si="5"/>
        <v>2027</v>
      </c>
      <c r="N21" s="24">
        <f t="shared" ca="1" si="5"/>
        <v>2027</v>
      </c>
      <c r="O21" s="24">
        <f t="shared" ca="1" si="5"/>
        <v>2027</v>
      </c>
      <c r="P21" s="24">
        <f t="shared" ca="1" si="5"/>
        <v>2027</v>
      </c>
      <c r="Q21" s="24" t="s">
        <v>20</v>
      </c>
      <c r="R21" s="9"/>
    </row>
    <row r="22" spans="2:18" x14ac:dyDescent="0.25">
      <c r="B22" s="5"/>
      <c r="C22" s="8" t="s">
        <v>37</v>
      </c>
      <c r="D22" s="25">
        <v>0</v>
      </c>
      <c r="E22" s="25">
        <f t="shared" ref="E22:M22" si="6">$D$8-E23</f>
        <v>4333.333333333333</v>
      </c>
      <c r="F22" s="25">
        <f t="shared" si="6"/>
        <v>4333.333333333333</v>
      </c>
      <c r="G22" s="25">
        <f t="shared" si="6"/>
        <v>4333.333333333333</v>
      </c>
      <c r="H22" s="25">
        <f t="shared" si="6"/>
        <v>4333.333333333333</v>
      </c>
      <c r="I22" s="25">
        <f t="shared" si="6"/>
        <v>4333.333333333333</v>
      </c>
      <c r="J22" s="25">
        <f t="shared" si="6"/>
        <v>4333.333333333333</v>
      </c>
      <c r="K22" s="25">
        <f t="shared" si="6"/>
        <v>4333.333333333333</v>
      </c>
      <c r="L22" s="25">
        <f t="shared" si="6"/>
        <v>4333.333333333333</v>
      </c>
      <c r="M22" s="25">
        <f t="shared" si="6"/>
        <v>4333.333333333333</v>
      </c>
      <c r="N22" s="25">
        <f>(SUM($E$23:$M$23))/3</f>
        <v>4333.333333333333</v>
      </c>
      <c r="O22" s="25">
        <f>(SUM($E$23:$M$23))/3</f>
        <v>4333.333333333333</v>
      </c>
      <c r="P22" s="25">
        <f>(SUM($E$23:$M$23))/3</f>
        <v>4333.333333333333</v>
      </c>
      <c r="Q22" s="20">
        <f>SUM(D22:P22)</f>
        <v>52000.000000000007</v>
      </c>
      <c r="R22" s="9"/>
    </row>
    <row r="23" spans="2:18" x14ac:dyDescent="0.25">
      <c r="B23" s="5"/>
      <c r="C23" s="26" t="s">
        <v>21</v>
      </c>
      <c r="D23" s="27">
        <v>0</v>
      </c>
      <c r="E23" s="27">
        <f t="shared" ref="E23:M23" si="7">($D$9*3)/9</f>
        <v>1444.4444444444443</v>
      </c>
      <c r="F23" s="27">
        <f t="shared" si="7"/>
        <v>1444.4444444444443</v>
      </c>
      <c r="G23" s="27">
        <f t="shared" si="7"/>
        <v>1444.4444444444443</v>
      </c>
      <c r="H23" s="27">
        <f t="shared" si="7"/>
        <v>1444.4444444444443</v>
      </c>
      <c r="I23" s="27">
        <f t="shared" si="7"/>
        <v>1444.4444444444443</v>
      </c>
      <c r="J23" s="27">
        <f t="shared" si="7"/>
        <v>1444.4444444444443</v>
      </c>
      <c r="K23" s="27">
        <f t="shared" si="7"/>
        <v>1444.4444444444443</v>
      </c>
      <c r="L23" s="27">
        <f t="shared" si="7"/>
        <v>1444.4444444444443</v>
      </c>
      <c r="M23" s="27">
        <f t="shared" si="7"/>
        <v>1444.4444444444443</v>
      </c>
      <c r="N23" s="27">
        <v>0</v>
      </c>
      <c r="O23" s="27">
        <v>0</v>
      </c>
      <c r="P23" s="27">
        <v>0</v>
      </c>
      <c r="Q23" s="8"/>
      <c r="R23" s="9"/>
    </row>
    <row r="24" spans="2:18" x14ac:dyDescent="0.25">
      <c r="B24" s="5"/>
      <c r="C24" s="8"/>
      <c r="D24" s="21"/>
      <c r="E24" s="21"/>
      <c r="F24" s="21"/>
      <c r="G24" s="21"/>
      <c r="H24" s="21"/>
      <c r="I24" s="21"/>
      <c r="J24" s="21"/>
      <c r="K24" s="21"/>
      <c r="L24" s="21"/>
      <c r="M24" s="21"/>
      <c r="N24" s="21"/>
      <c r="O24" s="21"/>
      <c r="P24" s="21"/>
      <c r="Q24" s="8"/>
      <c r="R24" s="9"/>
    </row>
    <row r="25" spans="2:18" x14ac:dyDescent="0.25">
      <c r="B25" s="5"/>
      <c r="C25" s="8"/>
      <c r="D25" s="21"/>
      <c r="E25" s="21"/>
      <c r="F25" s="21"/>
      <c r="G25" s="21"/>
      <c r="H25" s="21"/>
      <c r="I25" s="21"/>
      <c r="J25" s="21"/>
      <c r="K25" s="21"/>
      <c r="L25" s="21"/>
      <c r="M25" s="21"/>
      <c r="N25" s="21"/>
      <c r="O25" s="21"/>
      <c r="P25" s="21"/>
      <c r="Q25" s="8"/>
      <c r="R25" s="9"/>
    </row>
    <row r="26" spans="2:18" x14ac:dyDescent="0.25">
      <c r="B26" s="5"/>
      <c r="C26" s="10" t="s">
        <v>24</v>
      </c>
      <c r="D26" s="8"/>
      <c r="E26" s="8"/>
      <c r="F26" s="10" t="s">
        <v>25</v>
      </c>
      <c r="G26" s="8"/>
      <c r="H26" s="8"/>
      <c r="I26" s="8"/>
      <c r="J26" s="8"/>
      <c r="K26" s="8"/>
      <c r="L26" s="8"/>
      <c r="M26" s="8"/>
      <c r="N26" s="8"/>
      <c r="O26" s="8"/>
      <c r="P26" s="8"/>
      <c r="Q26" s="8"/>
      <c r="R26" s="9"/>
    </row>
    <row r="27" spans="2:18" x14ac:dyDescent="0.25">
      <c r="B27" s="5"/>
      <c r="C27" s="28" t="s">
        <v>26</v>
      </c>
      <c r="D27" s="8"/>
      <c r="E27" s="8"/>
      <c r="F27" s="8" t="s">
        <v>27</v>
      </c>
      <c r="G27" s="8"/>
      <c r="H27" s="8"/>
      <c r="I27" s="8" t="s">
        <v>28</v>
      </c>
      <c r="J27" s="8"/>
      <c r="K27" s="8"/>
      <c r="L27" s="8"/>
      <c r="M27" s="8"/>
      <c r="N27" s="8"/>
      <c r="O27" s="8"/>
      <c r="P27" s="8"/>
      <c r="Q27" s="8"/>
      <c r="R27" s="9"/>
    </row>
    <row r="28" spans="2:18" x14ac:dyDescent="0.25">
      <c r="B28" s="5"/>
      <c r="C28" s="28" t="s">
        <v>29</v>
      </c>
      <c r="D28" s="8"/>
      <c r="E28" s="8"/>
      <c r="F28" s="8" t="s">
        <v>30</v>
      </c>
      <c r="G28" s="8"/>
      <c r="H28" s="8"/>
      <c r="I28" s="8" t="s">
        <v>31</v>
      </c>
      <c r="J28" s="8"/>
      <c r="K28" s="8"/>
      <c r="L28" s="8"/>
      <c r="M28" s="8"/>
      <c r="N28" s="8"/>
      <c r="O28" s="8"/>
      <c r="P28" s="8"/>
      <c r="Q28" s="8"/>
      <c r="R28" s="9"/>
    </row>
    <row r="29" spans="2:18" x14ac:dyDescent="0.25">
      <c r="B29" s="5"/>
      <c r="C29" s="8"/>
      <c r="D29" s="8"/>
      <c r="E29" s="8"/>
      <c r="F29" s="28" t="s">
        <v>32</v>
      </c>
      <c r="G29" s="8"/>
      <c r="H29" s="8"/>
      <c r="I29" s="28" t="s">
        <v>33</v>
      </c>
      <c r="J29" s="8"/>
      <c r="K29" s="8"/>
      <c r="L29" s="8"/>
      <c r="M29" s="8"/>
      <c r="N29" s="8"/>
      <c r="O29" s="8"/>
      <c r="P29" s="8"/>
      <c r="Q29" s="8"/>
      <c r="R29" s="9"/>
    </row>
    <row r="30" spans="2:18" x14ac:dyDescent="0.25">
      <c r="B30" s="5"/>
      <c r="C30" s="8"/>
      <c r="D30" s="8"/>
      <c r="E30" s="8"/>
      <c r="F30" s="8"/>
      <c r="G30" s="8"/>
      <c r="H30" s="8"/>
      <c r="I30" s="8"/>
      <c r="J30" s="8"/>
      <c r="K30" s="8"/>
      <c r="L30" s="8"/>
      <c r="M30" s="8"/>
      <c r="N30" s="8"/>
      <c r="O30" s="8"/>
      <c r="P30" s="8"/>
      <c r="Q30" s="8"/>
      <c r="R30" s="9"/>
    </row>
    <row r="31" spans="2:18" x14ac:dyDescent="0.25">
      <c r="B31" s="5"/>
      <c r="C31" s="8"/>
      <c r="D31" s="8"/>
      <c r="E31" s="8"/>
      <c r="F31" s="8"/>
      <c r="G31" s="8"/>
      <c r="H31" s="8"/>
      <c r="I31" s="8"/>
      <c r="J31" s="8"/>
      <c r="K31" s="8"/>
      <c r="L31" s="8"/>
      <c r="M31" s="8"/>
      <c r="N31" s="8"/>
      <c r="O31" s="8"/>
      <c r="P31" s="8"/>
      <c r="Q31" s="8"/>
      <c r="R31" s="9"/>
    </row>
    <row r="32" spans="2:18" ht="16.5" thickBot="1" x14ac:dyDescent="0.3">
      <c r="B32" s="29"/>
      <c r="C32" s="30"/>
      <c r="D32" s="30"/>
      <c r="E32" s="30"/>
      <c r="F32" s="30"/>
      <c r="G32" s="30"/>
      <c r="H32" s="30"/>
      <c r="I32" s="30"/>
      <c r="J32" s="30"/>
      <c r="K32" s="30"/>
      <c r="L32" s="30"/>
      <c r="M32" s="30"/>
      <c r="N32" s="30"/>
      <c r="O32" s="30"/>
      <c r="P32" s="30"/>
      <c r="Q32" s="30"/>
      <c r="R32" s="31"/>
    </row>
  </sheetData>
  <sheetProtection selectLockedCells="1"/>
  <phoneticPr fontId="2" type="noConversion"/>
  <hyperlinks>
    <hyperlink ref="C27" r:id="rId1" xr:uid="{DCA0743B-F4DA-4BCA-A251-263506C2C6A2}"/>
    <hyperlink ref="C28" r:id="rId2" xr:uid="{EA476F96-8B37-4E3E-95F1-DD6EB23F5EC9}"/>
    <hyperlink ref="F29" r:id="rId3" xr:uid="{A5DF639A-54F1-4D2F-9BB1-1281859B8128}"/>
    <hyperlink ref="I29" r:id="rId4" xr:uid="{4D635C56-3368-4806-A88D-C2D0F23E567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19CE-7E54-4AA2-BA39-AF07BE3BF802}">
  <dimension ref="B1:R25"/>
  <sheetViews>
    <sheetView showGridLines="0" workbookViewId="0">
      <selection activeCell="D46" sqref="D46"/>
    </sheetView>
  </sheetViews>
  <sheetFormatPr defaultRowHeight="15.75" x14ac:dyDescent="0.25"/>
  <cols>
    <col min="1" max="2" width="9.140625" style="1"/>
    <col min="3" max="3" width="27.28515625" style="1" customWidth="1"/>
    <col min="4" max="18" width="12.7109375" style="1" customWidth="1"/>
    <col min="19" max="16384" width="9.140625" style="1"/>
  </cols>
  <sheetData>
    <row r="1" spans="2:18" ht="16.5" thickBot="1" x14ac:dyDescent="0.3"/>
    <row r="2" spans="2:18" x14ac:dyDescent="0.25">
      <c r="B2" s="2"/>
      <c r="C2" s="32">
        <f ca="1">YEAR(TODAY())</f>
        <v>2025</v>
      </c>
      <c r="D2" s="3"/>
      <c r="E2" s="3"/>
      <c r="F2" s="3"/>
      <c r="G2" s="3"/>
      <c r="H2" s="3"/>
      <c r="I2" s="3"/>
      <c r="J2" s="3"/>
      <c r="K2" s="3"/>
      <c r="L2" s="3"/>
      <c r="M2" s="3"/>
      <c r="N2" s="3"/>
      <c r="O2" s="3"/>
      <c r="P2" s="3"/>
      <c r="Q2" s="3"/>
      <c r="R2" s="4"/>
    </row>
    <row r="3" spans="2:18" x14ac:dyDescent="0.25">
      <c r="B3" s="5"/>
      <c r="C3" s="6" t="s">
        <v>36</v>
      </c>
      <c r="D3" s="7"/>
      <c r="E3" s="8"/>
      <c r="F3" s="8"/>
      <c r="G3" s="8"/>
      <c r="H3" s="8"/>
      <c r="I3" s="8"/>
      <c r="J3" s="8"/>
      <c r="K3" s="8"/>
      <c r="L3" s="8"/>
      <c r="M3" s="8"/>
      <c r="N3" s="8"/>
      <c r="O3" s="8"/>
      <c r="P3" s="8"/>
      <c r="Q3" s="8"/>
      <c r="R3" s="9"/>
    </row>
    <row r="4" spans="2:18" x14ac:dyDescent="0.25">
      <c r="B4" s="5"/>
      <c r="C4" s="6" t="s">
        <v>34</v>
      </c>
      <c r="D4" s="7"/>
      <c r="E4" s="8"/>
      <c r="F4" s="8"/>
      <c r="G4" s="8"/>
      <c r="H4" s="8"/>
      <c r="I4" s="8"/>
      <c r="J4" s="8"/>
      <c r="K4" s="8"/>
      <c r="L4" s="8"/>
      <c r="M4" s="10"/>
      <c r="N4" s="8"/>
      <c r="O4" s="8"/>
      <c r="P4" s="8"/>
      <c r="Q4" s="8"/>
      <c r="R4" s="9"/>
    </row>
    <row r="5" spans="2:18" x14ac:dyDescent="0.25">
      <c r="B5" s="5"/>
      <c r="C5" s="8"/>
      <c r="D5" s="8"/>
      <c r="E5" s="8"/>
      <c r="F5" s="8"/>
      <c r="G5" s="8"/>
      <c r="H5" s="8"/>
      <c r="I5" s="8"/>
      <c r="J5" s="8"/>
      <c r="K5" s="8"/>
      <c r="L5" s="8"/>
      <c r="M5" s="10"/>
      <c r="N5" s="10"/>
      <c r="O5" s="11"/>
      <c r="P5" s="11"/>
      <c r="Q5" s="8"/>
      <c r="R5" s="9"/>
    </row>
    <row r="6" spans="2:18" ht="16.5" thickBot="1" x14ac:dyDescent="0.3">
      <c r="B6" s="5"/>
      <c r="C6" s="33"/>
      <c r="D6" s="33"/>
      <c r="E6" s="8"/>
      <c r="F6" s="8"/>
      <c r="G6" s="8"/>
      <c r="H6" s="8"/>
      <c r="I6" s="8"/>
      <c r="J6" s="8"/>
      <c r="K6" s="8"/>
      <c r="L6" s="8"/>
      <c r="M6" s="14"/>
      <c r="N6" s="8"/>
      <c r="O6" s="15"/>
      <c r="P6" s="15"/>
      <c r="Q6" s="8"/>
      <c r="R6" s="9"/>
    </row>
    <row r="7" spans="2:18" x14ac:dyDescent="0.25">
      <c r="B7" s="5"/>
      <c r="C7" s="12" t="s">
        <v>1</v>
      </c>
      <c r="D7" s="13">
        <v>52000</v>
      </c>
      <c r="E7" s="8"/>
      <c r="F7" s="8"/>
      <c r="G7" s="8"/>
      <c r="H7" s="8"/>
      <c r="I7" s="8"/>
      <c r="J7" s="8"/>
      <c r="K7" s="8"/>
      <c r="L7" s="8"/>
      <c r="M7" s="14"/>
      <c r="N7" s="8"/>
      <c r="O7" s="15"/>
      <c r="P7" s="15"/>
      <c r="Q7" s="8"/>
      <c r="R7" s="9"/>
    </row>
    <row r="8" spans="2:18" x14ac:dyDescent="0.25">
      <c r="B8" s="5"/>
      <c r="C8" s="16" t="s">
        <v>2</v>
      </c>
      <c r="D8" s="17">
        <f>D7/9</f>
        <v>5777.7777777777774</v>
      </c>
      <c r="E8" s="8"/>
      <c r="F8" s="8"/>
      <c r="G8" s="8"/>
      <c r="H8" s="8"/>
      <c r="I8" s="8"/>
      <c r="J8" s="8"/>
      <c r="K8" s="8"/>
      <c r="L8" s="8"/>
      <c r="M8" s="14"/>
      <c r="N8" s="8"/>
      <c r="O8" s="15"/>
      <c r="P8" s="15"/>
      <c r="Q8" s="8"/>
      <c r="R8" s="9"/>
    </row>
    <row r="9" spans="2:18" ht="16.5" thickBot="1" x14ac:dyDescent="0.3">
      <c r="B9" s="5"/>
      <c r="C9" s="18" t="s">
        <v>3</v>
      </c>
      <c r="D9" s="19">
        <f>D7/12</f>
        <v>4333.333333333333</v>
      </c>
      <c r="E9" s="8"/>
      <c r="F9" s="8"/>
      <c r="G9" s="8"/>
      <c r="H9" s="8"/>
      <c r="I9" s="8"/>
      <c r="J9" s="8"/>
      <c r="K9" s="8"/>
      <c r="L9" s="8"/>
      <c r="M9" s="8"/>
      <c r="N9" s="8"/>
      <c r="O9" s="8"/>
      <c r="P9" s="8"/>
      <c r="Q9" s="8"/>
      <c r="R9" s="9"/>
    </row>
    <row r="10" spans="2:18" x14ac:dyDescent="0.25">
      <c r="B10" s="5"/>
      <c r="C10" s="8"/>
      <c r="D10" s="8"/>
      <c r="E10" s="8"/>
      <c r="F10" s="8"/>
      <c r="G10" s="8"/>
      <c r="H10" s="8"/>
      <c r="I10" s="8"/>
      <c r="J10" s="8"/>
      <c r="K10" s="8"/>
      <c r="L10" s="8"/>
      <c r="M10" s="8"/>
      <c r="N10" s="8"/>
      <c r="O10" s="8"/>
      <c r="P10" s="8"/>
      <c r="Q10" s="8"/>
      <c r="R10" s="9"/>
    </row>
    <row r="11" spans="2:18" x14ac:dyDescent="0.25">
      <c r="B11" s="5"/>
      <c r="C11" s="10" t="s">
        <v>35</v>
      </c>
      <c r="D11" s="8"/>
      <c r="E11" s="8"/>
      <c r="F11" s="8"/>
      <c r="G11" s="8"/>
      <c r="H11" s="8"/>
      <c r="I11" s="8"/>
      <c r="J11" s="8"/>
      <c r="K11" s="8"/>
      <c r="L11" s="8"/>
      <c r="M11" s="8"/>
      <c r="N11" s="8"/>
      <c r="O11" s="8"/>
      <c r="P11" s="8"/>
      <c r="Q11" s="8"/>
      <c r="R11" s="9"/>
    </row>
    <row r="12" spans="2:18" x14ac:dyDescent="0.25">
      <c r="B12" s="5"/>
      <c r="C12" s="10" t="s">
        <v>22</v>
      </c>
      <c r="D12" s="10"/>
      <c r="E12" s="8"/>
      <c r="F12" s="8"/>
      <c r="G12" s="8"/>
      <c r="H12" s="8"/>
      <c r="I12" s="8"/>
      <c r="J12" s="8"/>
      <c r="K12" s="8"/>
      <c r="L12" s="8"/>
      <c r="M12" s="8"/>
      <c r="N12" s="8"/>
      <c r="O12" s="8"/>
      <c r="P12" s="8"/>
      <c r="Q12" s="8"/>
      <c r="R12" s="9"/>
    </row>
    <row r="13" spans="2:18" x14ac:dyDescent="0.25">
      <c r="B13" s="5"/>
      <c r="C13" s="10"/>
      <c r="D13" s="22" t="s">
        <v>7</v>
      </c>
      <c r="E13" s="22" t="s">
        <v>8</v>
      </c>
      <c r="F13" s="22" t="s">
        <v>9</v>
      </c>
      <c r="G13" s="22" t="s">
        <v>10</v>
      </c>
      <c r="H13" s="22" t="s">
        <v>11</v>
      </c>
      <c r="I13" s="22" t="s">
        <v>12</v>
      </c>
      <c r="J13" s="22" t="s">
        <v>13</v>
      </c>
      <c r="K13" s="22" t="s">
        <v>14</v>
      </c>
      <c r="L13" s="22" t="s">
        <v>23</v>
      </c>
      <c r="M13" s="22" t="s">
        <v>16</v>
      </c>
      <c r="N13" s="22" t="s">
        <v>17</v>
      </c>
      <c r="O13" s="22" t="s">
        <v>18</v>
      </c>
      <c r="P13" s="11" t="s">
        <v>19</v>
      </c>
      <c r="Q13" s="8"/>
      <c r="R13" s="9"/>
    </row>
    <row r="14" spans="2:18" x14ac:dyDescent="0.25">
      <c r="B14" s="5"/>
      <c r="C14" s="23"/>
      <c r="D14" s="24">
        <f ca="1">$C$2</f>
        <v>2025</v>
      </c>
      <c r="E14" s="24">
        <f t="shared" ref="E14:G14" ca="1" si="0">$C$2</f>
        <v>2025</v>
      </c>
      <c r="F14" s="24">
        <f t="shared" ca="1" si="0"/>
        <v>2025</v>
      </c>
      <c r="G14" s="24">
        <f t="shared" ca="1" si="0"/>
        <v>2025</v>
      </c>
      <c r="H14" s="24">
        <f ca="1">$C$2+1</f>
        <v>2026</v>
      </c>
      <c r="I14" s="24">
        <f t="shared" ref="I14:O14" ca="1" si="1">$C$2+1</f>
        <v>2026</v>
      </c>
      <c r="J14" s="24">
        <f t="shared" ca="1" si="1"/>
        <v>2026</v>
      </c>
      <c r="K14" s="24">
        <f t="shared" ca="1" si="1"/>
        <v>2026</v>
      </c>
      <c r="L14" s="24">
        <f t="shared" ca="1" si="1"/>
        <v>2026</v>
      </c>
      <c r="M14" s="24">
        <f t="shared" ca="1" si="1"/>
        <v>2026</v>
      </c>
      <c r="N14" s="24">
        <f t="shared" ca="1" si="1"/>
        <v>2026</v>
      </c>
      <c r="O14" s="24">
        <f t="shared" ca="1" si="1"/>
        <v>2026</v>
      </c>
      <c r="P14" s="24" t="s">
        <v>20</v>
      </c>
      <c r="Q14" s="8"/>
      <c r="R14" s="9"/>
    </row>
    <row r="15" spans="2:18" x14ac:dyDescent="0.25">
      <c r="B15" s="5"/>
      <c r="C15" s="8" t="s">
        <v>37</v>
      </c>
      <c r="D15" s="25">
        <f t="shared" ref="D15:L15" si="2">$D$8-D16</f>
        <v>4333.333333333333</v>
      </c>
      <c r="E15" s="25">
        <f t="shared" si="2"/>
        <v>4333.333333333333</v>
      </c>
      <c r="F15" s="25">
        <f t="shared" si="2"/>
        <v>4333.333333333333</v>
      </c>
      <c r="G15" s="25">
        <f t="shared" si="2"/>
        <v>4333.333333333333</v>
      </c>
      <c r="H15" s="25">
        <f t="shared" si="2"/>
        <v>4333.333333333333</v>
      </c>
      <c r="I15" s="25">
        <f t="shared" si="2"/>
        <v>4333.333333333333</v>
      </c>
      <c r="J15" s="25">
        <f t="shared" si="2"/>
        <v>4333.333333333333</v>
      </c>
      <c r="K15" s="25">
        <f t="shared" si="2"/>
        <v>4333.333333333333</v>
      </c>
      <c r="L15" s="25">
        <f t="shared" si="2"/>
        <v>4333.333333333333</v>
      </c>
      <c r="M15" s="25">
        <f>(SUM($D$16:$L$16))/3</f>
        <v>4333.333333333333</v>
      </c>
      <c r="N15" s="25">
        <f>(SUM($D$16:$L$16))/3</f>
        <v>4333.333333333333</v>
      </c>
      <c r="O15" s="25">
        <f>(SUM($D$16:$L$16))/3</f>
        <v>4333.333333333333</v>
      </c>
      <c r="P15" s="20">
        <f>SUM(D15:O15)</f>
        <v>52000.000000000007</v>
      </c>
      <c r="Q15" s="8"/>
      <c r="R15" s="9"/>
    </row>
    <row r="16" spans="2:18" x14ac:dyDescent="0.25">
      <c r="B16" s="5"/>
      <c r="C16" s="26" t="s">
        <v>21</v>
      </c>
      <c r="D16" s="27">
        <f t="shared" ref="D16:L16" si="3">($D$9*3)/9</f>
        <v>1444.4444444444443</v>
      </c>
      <c r="E16" s="27">
        <f t="shared" si="3"/>
        <v>1444.4444444444443</v>
      </c>
      <c r="F16" s="27">
        <f t="shared" si="3"/>
        <v>1444.4444444444443</v>
      </c>
      <c r="G16" s="27">
        <f t="shared" si="3"/>
        <v>1444.4444444444443</v>
      </c>
      <c r="H16" s="27">
        <f t="shared" si="3"/>
        <v>1444.4444444444443</v>
      </c>
      <c r="I16" s="27">
        <f t="shared" si="3"/>
        <v>1444.4444444444443</v>
      </c>
      <c r="J16" s="27">
        <f t="shared" si="3"/>
        <v>1444.4444444444443</v>
      </c>
      <c r="K16" s="27">
        <f t="shared" si="3"/>
        <v>1444.4444444444443</v>
      </c>
      <c r="L16" s="27">
        <f t="shared" si="3"/>
        <v>1444.4444444444443</v>
      </c>
      <c r="M16" s="27">
        <v>0</v>
      </c>
      <c r="N16" s="27">
        <v>0</v>
      </c>
      <c r="O16" s="27">
        <v>0</v>
      </c>
      <c r="P16" s="8"/>
      <c r="Q16" s="8"/>
      <c r="R16" s="9"/>
    </row>
    <row r="17" spans="2:18" x14ac:dyDescent="0.25">
      <c r="B17" s="5"/>
      <c r="C17" s="8"/>
      <c r="D17" s="21"/>
      <c r="E17" s="21"/>
      <c r="F17" s="21"/>
      <c r="G17" s="21"/>
      <c r="H17" s="21"/>
      <c r="I17" s="21"/>
      <c r="J17" s="21"/>
      <c r="K17" s="21"/>
      <c r="L17" s="21"/>
      <c r="M17" s="21"/>
      <c r="N17" s="21"/>
      <c r="O17" s="21"/>
      <c r="P17" s="21"/>
      <c r="Q17" s="8"/>
      <c r="R17" s="9"/>
    </row>
    <row r="18" spans="2:18" x14ac:dyDescent="0.25">
      <c r="B18" s="5"/>
      <c r="C18" s="8"/>
      <c r="D18" s="21"/>
      <c r="E18" s="21"/>
      <c r="F18" s="21"/>
      <c r="G18" s="21"/>
      <c r="H18" s="21"/>
      <c r="I18" s="21"/>
      <c r="J18" s="21"/>
      <c r="K18" s="21"/>
      <c r="L18" s="21"/>
      <c r="M18" s="21"/>
      <c r="N18" s="21"/>
      <c r="O18" s="21"/>
      <c r="P18" s="21"/>
      <c r="Q18" s="8"/>
      <c r="R18" s="9"/>
    </row>
    <row r="19" spans="2:18" x14ac:dyDescent="0.25">
      <c r="B19" s="5"/>
      <c r="C19" s="10" t="s">
        <v>24</v>
      </c>
      <c r="D19" s="8"/>
      <c r="E19" s="8"/>
      <c r="F19" s="10" t="s">
        <v>25</v>
      </c>
      <c r="G19" s="8"/>
      <c r="H19" s="8"/>
      <c r="I19" s="8"/>
      <c r="J19" s="8"/>
      <c r="K19" s="8"/>
      <c r="L19" s="8"/>
      <c r="M19" s="8"/>
      <c r="N19" s="8"/>
      <c r="O19" s="8"/>
      <c r="P19" s="8"/>
      <c r="Q19" s="8"/>
      <c r="R19" s="9"/>
    </row>
    <row r="20" spans="2:18" x14ac:dyDescent="0.25">
      <c r="B20" s="5"/>
      <c r="C20" s="28" t="s">
        <v>26</v>
      </c>
      <c r="D20" s="8"/>
      <c r="E20" s="8"/>
      <c r="F20" s="8" t="s">
        <v>27</v>
      </c>
      <c r="G20" s="8"/>
      <c r="H20" s="8"/>
      <c r="I20" s="8" t="s">
        <v>28</v>
      </c>
      <c r="J20" s="8"/>
      <c r="K20" s="8"/>
      <c r="L20" s="8"/>
      <c r="M20" s="8"/>
      <c r="N20" s="8"/>
      <c r="O20" s="8"/>
      <c r="P20" s="8"/>
      <c r="Q20" s="8"/>
      <c r="R20" s="9"/>
    </row>
    <row r="21" spans="2:18" x14ac:dyDescent="0.25">
      <c r="B21" s="5"/>
      <c r="C21" s="28" t="s">
        <v>29</v>
      </c>
      <c r="D21" s="8"/>
      <c r="E21" s="8"/>
      <c r="F21" s="8" t="s">
        <v>30</v>
      </c>
      <c r="G21" s="8"/>
      <c r="H21" s="8"/>
      <c r="I21" s="8" t="s">
        <v>31</v>
      </c>
      <c r="J21" s="8"/>
      <c r="K21" s="8"/>
      <c r="L21" s="8"/>
      <c r="M21" s="8"/>
      <c r="N21" s="8"/>
      <c r="O21" s="8"/>
      <c r="P21" s="8"/>
      <c r="Q21" s="8"/>
      <c r="R21" s="9"/>
    </row>
    <row r="22" spans="2:18" x14ac:dyDescent="0.25">
      <c r="B22" s="5"/>
      <c r="C22" s="8"/>
      <c r="D22" s="8"/>
      <c r="E22" s="8"/>
      <c r="F22" s="28" t="s">
        <v>32</v>
      </c>
      <c r="G22" s="8"/>
      <c r="H22" s="8"/>
      <c r="I22" s="28" t="s">
        <v>33</v>
      </c>
      <c r="J22" s="8"/>
      <c r="K22" s="8"/>
      <c r="L22" s="8"/>
      <c r="M22" s="8"/>
      <c r="N22" s="8"/>
      <c r="O22" s="8"/>
      <c r="P22" s="8"/>
      <c r="Q22" s="8"/>
      <c r="R22" s="9"/>
    </row>
    <row r="23" spans="2:18" x14ac:dyDescent="0.25">
      <c r="B23" s="5"/>
      <c r="C23" s="8"/>
      <c r="D23" s="8"/>
      <c r="E23" s="8"/>
      <c r="F23" s="8"/>
      <c r="G23" s="8"/>
      <c r="H23" s="8"/>
      <c r="I23" s="8"/>
      <c r="J23" s="8"/>
      <c r="K23" s="8"/>
      <c r="L23" s="8"/>
      <c r="M23" s="8"/>
      <c r="N23" s="8"/>
      <c r="O23" s="8"/>
      <c r="P23" s="8"/>
      <c r="Q23" s="8"/>
      <c r="R23" s="9"/>
    </row>
    <row r="24" spans="2:18" x14ac:dyDescent="0.25">
      <c r="B24" s="5"/>
      <c r="C24" s="8"/>
      <c r="D24" s="8"/>
      <c r="E24" s="8"/>
      <c r="F24" s="8"/>
      <c r="G24" s="8"/>
      <c r="H24" s="8"/>
      <c r="I24" s="8"/>
      <c r="J24" s="8"/>
      <c r="K24" s="8"/>
      <c r="L24" s="8"/>
      <c r="M24" s="8"/>
      <c r="N24" s="8"/>
      <c r="O24" s="8"/>
      <c r="P24" s="8"/>
      <c r="Q24" s="8"/>
      <c r="R24" s="9"/>
    </row>
    <row r="25" spans="2:18" ht="16.5" thickBot="1" x14ac:dyDescent="0.3">
      <c r="B25" s="29"/>
      <c r="C25" s="30"/>
      <c r="D25" s="30"/>
      <c r="E25" s="30"/>
      <c r="F25" s="30"/>
      <c r="G25" s="30"/>
      <c r="H25" s="30"/>
      <c r="I25" s="30"/>
      <c r="J25" s="30"/>
      <c r="K25" s="30"/>
      <c r="L25" s="30"/>
      <c r="M25" s="30"/>
      <c r="N25" s="30"/>
      <c r="O25" s="30"/>
      <c r="P25" s="30"/>
      <c r="Q25" s="30"/>
      <c r="R25" s="31"/>
    </row>
  </sheetData>
  <sheetProtection selectLockedCells="1"/>
  <hyperlinks>
    <hyperlink ref="C20" r:id="rId1" xr:uid="{F27A23E5-F954-4C02-8A70-C8AF5CF05023}"/>
    <hyperlink ref="C21" r:id="rId2" xr:uid="{90740BFB-4B53-4632-B456-6B1315C7052F}"/>
    <hyperlink ref="F22" r:id="rId3" xr:uid="{425A4635-123F-4BBF-BA65-AC484A250311}"/>
    <hyperlink ref="I22" r:id="rId4" xr:uid="{065D2099-7221-4962-B2E1-65FE673F6EE9}"/>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303B5621ECC74992EFD71A35F3F6ED" ma:contentTypeVersion="12" ma:contentTypeDescription="Create a new document." ma:contentTypeScope="" ma:versionID="00cad63a2456f8cf5353eb29d728668e">
  <xsd:schema xmlns:xsd="http://www.w3.org/2001/XMLSchema" xmlns:xs="http://www.w3.org/2001/XMLSchema" xmlns:p="http://schemas.microsoft.com/office/2006/metadata/properties" xmlns:ns2="9b196a3d-5729-4245-b6ec-1b95d87d54c6" xmlns:ns3="04c2805a-b143-447e-87e1-4c773dbfd651" targetNamespace="http://schemas.microsoft.com/office/2006/metadata/properties" ma:root="true" ma:fieldsID="24fb5a4653d25b826a86285c48ddf103" ns2:_="" ns3:_="">
    <xsd:import namespace="9b196a3d-5729-4245-b6ec-1b95d87d54c6"/>
    <xsd:import namespace="04c2805a-b143-447e-87e1-4c773dbfd6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96a3d-5729-4245-b6ec-1b95d87d54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a692e8-e48a-48e7-a779-d106e04dcfd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2805a-b143-447e-87e1-4c773dbfd6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196a3d-5729-4245-b6ec-1b95d87d54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E9FB78-A9C0-4199-91A5-DEDF98964FAA}">
  <ds:schemaRefs>
    <ds:schemaRef ds:uri="http://schemas.microsoft.com/sharepoint/v3/contenttype/forms"/>
  </ds:schemaRefs>
</ds:datastoreItem>
</file>

<file path=customXml/itemProps2.xml><?xml version="1.0" encoding="utf-8"?>
<ds:datastoreItem xmlns:ds="http://schemas.openxmlformats.org/officeDocument/2006/customXml" ds:itemID="{8369DA9E-1D7A-454E-9C79-8DE52ED29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96a3d-5729-4245-b6ec-1b95d87d54c6"/>
    <ds:schemaRef ds:uri="04c2805a-b143-447e-87e1-4c773dbfd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C12721-BFF5-47C7-9C63-38A79AA05E7A}">
  <ds:schemaRefs>
    <ds:schemaRef ds:uri="http://schemas.microsoft.com/office/2006/metadata/properties"/>
    <ds:schemaRef ds:uri="http://schemas.microsoft.com/office/infopath/2007/PartnerControls"/>
    <ds:schemaRef ds:uri="9b196a3d-5729-4245-b6ec-1b95d87d54c6"/>
  </ds:schemaRefs>
</ds:datastoreItem>
</file>

<file path=docMetadata/LabelInfo.xml><?xml version="1.0" encoding="utf-8"?>
<clbl:labelList xmlns:clbl="http://schemas.microsoft.com/office/2020/mipLabelMetadata">
  <clbl:label id="{b19c134a-14c9-4d4c-af65-c420f94c8cbb}" enabled="0" method="" siteId="{b19c134a-14c9-4d4c-af65-c420f94c8c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Employee</vt:lpstr>
      <vt:lpstr>Current Employee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Brendan</dc:creator>
  <cp:keywords/>
  <dc:description/>
  <cp:lastModifiedBy>Brendan S Scott</cp:lastModifiedBy>
  <cp:revision/>
  <dcterms:created xsi:type="dcterms:W3CDTF">2024-10-03T13:33:50Z</dcterms:created>
  <dcterms:modified xsi:type="dcterms:W3CDTF">2025-02-18T18:20:40Z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0x01010036303B5621ECC74992EFD71A35F3F6ED</vt:lpwstr>
  </property>
  <property fmtid="{D5CDD505-2E9C-101B-9397-08002B2CF9AE}" pid="3" name="MediaServiceImageTags">
    <vt:lpwstr/>
  </property>
</Properties>
</file>