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FSS\FS\GAO\GAO-Shares\Accounts Payable\TRAVEL\Travel Forms\"/>
    </mc:Choice>
  </mc:AlternateContent>
  <xr:revisionPtr revIDLastSave="0" documentId="13_ncr:1_{890E3E02-13A6-4728-A50C-F715B31C9046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Sheet1!$A$1:$P$52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38" i="1" l="1"/>
  <c r="L20" i="1"/>
  <c r="N29" i="1" l="1"/>
  <c r="N27" i="1" l="1"/>
  <c r="N45" i="1" l="1"/>
  <c r="N26" i="1" l="1"/>
  <c r="N44" i="1" l="1"/>
  <c r="N47" i="1" s="1"/>
  <c r="N24" i="1"/>
  <c r="N31" i="1" s="1"/>
  <c r="L39" i="1" l="1"/>
  <c r="N39" i="1" l="1"/>
  <c r="N38" i="1"/>
  <c r="L22" i="1"/>
  <c r="L21" i="1"/>
  <c r="N40" i="1" l="1"/>
  <c r="N51" i="1" s="1"/>
  <c r="M19" i="1"/>
  <c r="M20" i="1"/>
  <c r="M21" i="1"/>
  <c r="M22" i="1"/>
</calcChain>
</file>

<file path=xl/sharedStrings.xml><?xml version="1.0" encoding="utf-8"?>
<sst xmlns="http://schemas.openxmlformats.org/spreadsheetml/2006/main" count="86" uniqueCount="58">
  <si>
    <t>Miles</t>
  </si>
  <si>
    <t>@</t>
  </si>
  <si>
    <t>ABIA</t>
  </si>
  <si>
    <t>SAIA</t>
  </si>
  <si>
    <t>San Marcos</t>
  </si>
  <si>
    <t>Round Rock</t>
  </si>
  <si>
    <t>Airport Parking</t>
  </si>
  <si>
    <t>Days</t>
  </si>
  <si>
    <t>Destination:</t>
  </si>
  <si>
    <t>Rental Car Daily Rate</t>
  </si>
  <si>
    <t>Maximum Allowable Reimbursement Amount</t>
  </si>
  <si>
    <t>Traveler:</t>
  </si>
  <si>
    <t>-</t>
  </si>
  <si>
    <t>Form T-1</t>
  </si>
  <si>
    <t>Total Allowed Airfare Equivalency:</t>
  </si>
  <si>
    <t>Round Trip Mileage Cost to Local Airport:</t>
  </si>
  <si>
    <t>Car Rental Equivalency Estimate:</t>
  </si>
  <si>
    <t>Round Trip Miles (Use MapQuest Website)</t>
  </si>
  <si>
    <t>Estimated Miles at Destination</t>
  </si>
  <si>
    <t>(Amount allowed is the lesser of the above equivalency amounts.)</t>
  </si>
  <si>
    <t>Travel Request #:</t>
  </si>
  <si>
    <t>Rental Vehicle at Trip Destination</t>
  </si>
  <si>
    <t>Airline Ticket Cost</t>
  </si>
  <si>
    <t>Airfare Equivalency Calculation:</t>
  </si>
  <si>
    <t>For Out-of-State Travel Only</t>
  </si>
  <si>
    <t>Transportation Cost</t>
  </si>
  <si>
    <t>Equivalency Form</t>
  </si>
  <si>
    <t xml:space="preserve">   - Use the most recent average fuel price per gallon obtained from the</t>
  </si>
  <si>
    <t>Trip Dates:</t>
  </si>
  <si>
    <t>US Energy Information Administration.</t>
  </si>
  <si>
    <t xml:space="preserve">     Estimated Fuel Cost</t>
  </si>
  <si>
    <t xml:space="preserve">Avg Price </t>
  </si>
  <si>
    <t>Per Gallon</t>
  </si>
  <si>
    <t>Estimated Fuel Expense</t>
  </si>
  <si>
    <t>Destination</t>
  </si>
  <si>
    <t>Avg Price</t>
  </si>
  <si>
    <t xml:space="preserve">Miles to/from </t>
  </si>
  <si>
    <t>Total Allowed Car Rental Equivalency:</t>
  </si>
  <si>
    <t>Total Allowed Mileage Equivalency:</t>
  </si>
  <si>
    <t>Personal Vehicle Mileage or Car Rental</t>
  </si>
  <si>
    <t>Personal Vehicle Mileage Calculation:</t>
  </si>
  <si>
    <t>Estimated Taxi Costs if NOT Renting a Vehicle</t>
  </si>
  <si>
    <t>(Attach airfare quote with the same itinerary from a University designated travel agency)</t>
  </si>
  <si>
    <t>OR</t>
  </si>
  <si>
    <t>Complete this form to demonstrate a comparison of the most cost-effective means of vehicle transportation when traveling out of the state of Texas.</t>
  </si>
  <si>
    <t xml:space="preserve">   - The fuel expense estimate is calculated by: (miles/23 miles per gallon) x average fuel price per gallon.</t>
  </si>
  <si>
    <t xml:space="preserve">Mileage Rate </t>
  </si>
  <si>
    <t>To update the comment that shows up when the rate is being selected on the form do the following:</t>
  </si>
  <si>
    <t>1. Click on the cell (L19)</t>
  </si>
  <si>
    <t>2. On the ribbon select Data, Data Validation, Data Validation</t>
  </si>
  <si>
    <t>3. Select the Input Message Tab</t>
  </si>
  <si>
    <t>4. Change the information in the Input Message Box</t>
  </si>
  <si>
    <t>5. Click OK</t>
  </si>
  <si>
    <t xml:space="preserve">   - Please attach a copy of your airfare quote from a University designated travel agent (Corporate Travel Planners (CTP)).</t>
  </si>
  <si>
    <t>.</t>
  </si>
  <si>
    <t>After 12.31.23</t>
  </si>
  <si>
    <t>After 12.31.24</t>
  </si>
  <si>
    <t>After 12.31.25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</si>
</sst>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_(&quot;$&quot;* #,##0.000_);_(&quot;$&quot;* \(#,##0.000\);_(&quot;$&quot;* &quot;-&quot;??_);_(@_)"/>
    <numFmt numFmtId="165" formatCode="_([$$-409]* #,##0.00_);_([$$-409]* \(#,##0.00\);_([$$-409]* &quot;-&quot;??_);_(@_)"/>
    <numFmt numFmtId="166" formatCode="_(&quot;$&quot;* #,##0.000_);_(&quot;$&quot;* \(#,##0.000\);_(&quot;$&quot;* &quot;-&quot;???_);_(@_)"/>
  </numFmts>
  <fonts count="17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u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9"/>
      <name val="Arial"/>
      <family val="2"/>
    </font>
    <font>
      <b/>
      <u val="singleAccounting"/>
      <sz val="10"/>
      <name val="Arial"/>
      <family val="2"/>
    </font>
    <font>
      <b/>
      <u val="doubleAccounting"/>
      <sz val="10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b/>
      <sz val="15"/>
      <name val="Arial"/>
      <family val="2"/>
    </font>
    <font>
      <u/>
      <sz val="10"/>
      <color theme="10"/>
      <name val="Arial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5" fillId="0" borderId="0" applyNumberFormat="0" applyFill="0" applyBorder="0" applyAlignment="0" applyProtection="0"/>
  </cellStyleXfs>
  <cellXfs count="114">
    <xf numFmtId="0" fontId="0" fillId="0" borderId="0" xfId="0"/>
    <xf numFmtId="0" fontId="4" fillId="0" borderId="1" xfId="0" applyFont="1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0" xfId="0" applyAlignment="1">
      <alignment horizontal="left"/>
    </xf>
    <xf numFmtId="0" fontId="6" fillId="0" borderId="1" xfId="0" applyFont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44" fontId="0" fillId="0" borderId="1" xfId="0" applyNumberFormat="1" applyBorder="1" applyAlignment="1">
      <alignment horizontal="center"/>
    </xf>
    <xf numFmtId="44" fontId="0" fillId="0" borderId="0" xfId="1" applyFont="1" applyBorder="1" applyAlignment="1" applyProtection="1">
      <alignment horizontal="left"/>
    </xf>
    <xf numFmtId="0" fontId="6" fillId="0" borderId="0" xfId="0" applyFont="1" applyAlignment="1">
      <alignment horizontal="center"/>
    </xf>
    <xf numFmtId="44" fontId="0" fillId="0" borderId="0" xfId="0" applyNumberFormat="1" applyAlignment="1">
      <alignment horizontal="center"/>
    </xf>
    <xf numFmtId="0" fontId="1" fillId="0" borderId="1" xfId="0" applyFont="1" applyBorder="1" applyAlignment="1" applyProtection="1">
      <alignment horizontal="left"/>
      <protection locked="0"/>
    </xf>
    <xf numFmtId="0" fontId="0" fillId="0" borderId="1" xfId="0" applyBorder="1" applyAlignment="1">
      <alignment horizontal="left"/>
    </xf>
    <xf numFmtId="0" fontId="6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2" fillId="0" borderId="0" xfId="0" applyFont="1"/>
    <xf numFmtId="0" fontId="1" fillId="0" borderId="0" xfId="0" applyFont="1" applyAlignment="1">
      <alignment horizontal="left"/>
    </xf>
    <xf numFmtId="0" fontId="3" fillId="0" borderId="10" xfId="0" applyFont="1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2" xfId="0" applyBorder="1"/>
    <xf numFmtId="0" fontId="0" fillId="0" borderId="14" xfId="0" applyBorder="1"/>
    <xf numFmtId="0" fontId="0" fillId="0" borderId="13" xfId="0" applyBorder="1" applyAlignment="1">
      <alignment horizontal="left"/>
    </xf>
    <xf numFmtId="0" fontId="2" fillId="0" borderId="13" xfId="0" applyFont="1" applyBorder="1" applyAlignment="1">
      <alignment horizontal="left"/>
    </xf>
    <xf numFmtId="0" fontId="0" fillId="0" borderId="15" xfId="0" applyBorder="1" applyAlignment="1">
      <alignment horizontal="left"/>
    </xf>
    <xf numFmtId="0" fontId="3" fillId="0" borderId="1" xfId="0" applyFont="1" applyBorder="1" applyAlignment="1">
      <alignment horizontal="left"/>
    </xf>
    <xf numFmtId="0" fontId="0" fillId="0" borderId="16" xfId="0" applyBorder="1"/>
    <xf numFmtId="0" fontId="3" fillId="0" borderId="11" xfId="0" applyFont="1" applyBorder="1" applyAlignment="1">
      <alignment horizontal="left"/>
    </xf>
    <xf numFmtId="0" fontId="0" fillId="0" borderId="13" xfId="0" applyBorder="1"/>
    <xf numFmtId="0" fontId="0" fillId="0" borderId="10" xfId="0" applyBorder="1" applyAlignment="1">
      <alignment horizontal="left"/>
    </xf>
    <xf numFmtId="0" fontId="2" fillId="0" borderId="0" xfId="0" applyFont="1" applyAlignment="1">
      <alignment horizontal="right"/>
    </xf>
    <xf numFmtId="0" fontId="3" fillId="0" borderId="13" xfId="0" applyFont="1" applyBorder="1" applyAlignment="1">
      <alignment horizontal="left"/>
    </xf>
    <xf numFmtId="0" fontId="0" fillId="0" borderId="0" xfId="0" applyAlignment="1">
      <alignment horizontal="center"/>
    </xf>
    <xf numFmtId="0" fontId="6" fillId="0" borderId="0" xfId="0" applyFont="1" applyAlignment="1" applyProtection="1">
      <alignment horizontal="center"/>
      <protection locked="0"/>
    </xf>
    <xf numFmtId="0" fontId="6" fillId="0" borderId="17" xfId="0" applyFont="1" applyBorder="1" applyAlignment="1" applyProtection="1">
      <alignment horizontal="center"/>
      <protection locked="0"/>
    </xf>
    <xf numFmtId="0" fontId="9" fillId="0" borderId="0" xfId="0" applyFont="1"/>
    <xf numFmtId="44" fontId="9" fillId="0" borderId="0" xfId="0" applyNumberFormat="1" applyFont="1"/>
    <xf numFmtId="44" fontId="0" fillId="0" borderId="0" xfId="0" applyNumberFormat="1" applyAlignment="1">
      <alignment horizontal="left"/>
    </xf>
    <xf numFmtId="44" fontId="0" fillId="0" borderId="0" xfId="0" applyNumberFormat="1"/>
    <xf numFmtId="44" fontId="10" fillId="0" borderId="0" xfId="1" applyFont="1" applyBorder="1" applyAlignment="1" applyProtection="1">
      <alignment horizontal="center"/>
    </xf>
    <xf numFmtId="44" fontId="0" fillId="0" borderId="1" xfId="0" applyNumberFormat="1" applyBorder="1" applyAlignment="1">
      <alignment horizontal="left"/>
    </xf>
    <xf numFmtId="44" fontId="0" fillId="0" borderId="11" xfId="0" applyNumberFormat="1" applyBorder="1" applyAlignment="1">
      <alignment horizontal="left"/>
    </xf>
    <xf numFmtId="44" fontId="0" fillId="0" borderId="1" xfId="1" applyFont="1" applyBorder="1" applyAlignment="1" applyProtection="1">
      <alignment horizontal="left" vertical="center"/>
    </xf>
    <xf numFmtId="164" fontId="0" fillId="0" borderId="0" xfId="1" applyNumberFormat="1" applyFont="1" applyBorder="1" applyAlignment="1" applyProtection="1">
      <alignment horizontal="left" vertical="center"/>
    </xf>
    <xf numFmtId="0" fontId="6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44" fontId="10" fillId="0" borderId="0" xfId="1" applyFont="1" applyBorder="1" applyAlignment="1" applyProtection="1">
      <alignment horizontal="center"/>
      <protection locked="0"/>
    </xf>
    <xf numFmtId="14" fontId="1" fillId="0" borderId="11" xfId="0" quotePrefix="1" applyNumberFormat="1" applyFont="1" applyBorder="1" applyAlignment="1" applyProtection="1">
      <alignment horizontal="center"/>
      <protection locked="0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1" fontId="1" fillId="0" borderId="0" xfId="1" applyNumberFormat="1" applyFont="1" applyBorder="1" applyAlignment="1" applyProtection="1">
      <alignment horizontal="center" vertical="center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1" fillId="0" borderId="0" xfId="0" quotePrefix="1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top"/>
    </xf>
    <xf numFmtId="0" fontId="6" fillId="0" borderId="11" xfId="0" applyFont="1" applyBorder="1" applyAlignment="1" applyProtection="1">
      <alignment horizontal="center"/>
      <protection locked="0"/>
    </xf>
    <xf numFmtId="44" fontId="1" fillId="0" borderId="1" xfId="1" applyFont="1" applyBorder="1" applyAlignment="1" applyProtection="1">
      <alignment horizontal="center" vertical="center"/>
      <protection locked="0"/>
    </xf>
    <xf numFmtId="44" fontId="0" fillId="0" borderId="1" xfId="1" applyFont="1" applyBorder="1" applyAlignment="1" applyProtection="1">
      <alignment horizontal="left"/>
      <protection locked="0"/>
    </xf>
    <xf numFmtId="0" fontId="2" fillId="0" borderId="0" xfId="0" applyFont="1" applyAlignment="1">
      <alignment horizontal="center"/>
    </xf>
    <xf numFmtId="44" fontId="1" fillId="0" borderId="1" xfId="1" applyFont="1" applyBorder="1" applyAlignment="1" applyProtection="1">
      <alignment horizontal="center" vertical="center"/>
    </xf>
    <xf numFmtId="0" fontId="5" fillId="0" borderId="0" xfId="0" applyFont="1" applyProtection="1">
      <protection locked="0"/>
    </xf>
    <xf numFmtId="0" fontId="16" fillId="0" borderId="0" xfId="0" applyFont="1"/>
    <xf numFmtId="0" fontId="16" fillId="0" borderId="0" xfId="0" quotePrefix="1" applyFont="1"/>
    <xf numFmtId="166" fontId="0" fillId="0" borderId="0" xfId="1" applyNumberFormat="1" applyFont="1" applyBorder="1" applyAlignment="1" applyProtection="1">
      <alignment horizontal="left" vertical="center"/>
    </xf>
    <xf numFmtId="166" fontId="0" fillId="0" borderId="1" xfId="1" applyNumberFormat="1" applyFont="1" applyBorder="1" applyAlignment="1" applyProtection="1">
      <alignment horizontal="left" vertical="center"/>
    </xf>
    <xf numFmtId="0" fontId="13" fillId="0" borderId="0" xfId="0" applyFont="1" applyAlignment="1">
      <alignment wrapText="1"/>
    </xf>
    <xf numFmtId="0" fontId="1" fillId="0" borderId="0" xfId="0" applyFont="1"/>
    <xf numFmtId="0" fontId="2" fillId="0" borderId="13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14" fontId="1" fillId="0" borderId="17" xfId="0" applyNumberFormat="1" applyFont="1" applyBorder="1" applyProtection="1">
      <protection locked="0"/>
    </xf>
    <xf numFmtId="14" fontId="6" fillId="0" borderId="17" xfId="0" applyNumberFormat="1" applyFont="1" applyBorder="1" applyProtection="1">
      <protection locked="0"/>
    </xf>
    <xf numFmtId="0" fontId="6" fillId="0" borderId="1" xfId="0" applyFont="1" applyBorder="1"/>
    <xf numFmtId="0" fontId="6" fillId="0" borderId="0" xfId="0" applyFont="1" applyAlignment="1">
      <alignment horizontal="right"/>
    </xf>
    <xf numFmtId="0" fontId="7" fillId="0" borderId="2" xfId="0" applyFont="1" applyBorder="1" applyAlignment="1">
      <alignment horizontal="right" vertical="top"/>
    </xf>
    <xf numFmtId="0" fontId="7" fillId="0" borderId="3" xfId="0" applyFont="1" applyBorder="1" applyAlignment="1">
      <alignment horizontal="right" vertical="top"/>
    </xf>
    <xf numFmtId="0" fontId="7" fillId="0" borderId="7" xfId="0" applyFont="1" applyBorder="1" applyAlignment="1">
      <alignment horizontal="right" vertical="top"/>
    </xf>
    <xf numFmtId="0" fontId="14" fillId="0" borderId="4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4" fillId="0" borderId="8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8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9" xfId="0" applyBorder="1" applyAlignment="1">
      <alignment horizontal="center"/>
    </xf>
    <xf numFmtId="0" fontId="1" fillId="0" borderId="1" xfId="0" applyFont="1" applyBorder="1" applyAlignment="1" applyProtection="1">
      <alignment horizontal="left"/>
      <protection locked="0"/>
    </xf>
    <xf numFmtId="0" fontId="12" fillId="0" borderId="0" xfId="0" applyFont="1" applyAlignment="1">
      <alignment horizontal="left" wrapText="1"/>
    </xf>
    <xf numFmtId="0" fontId="7" fillId="0" borderId="5" xfId="0" applyFont="1" applyBorder="1" applyAlignment="1">
      <alignment horizontal="center" vertical="top" wrapText="1"/>
    </xf>
    <xf numFmtId="0" fontId="7" fillId="0" borderId="6" xfId="0" applyFont="1" applyBorder="1" applyAlignment="1">
      <alignment horizontal="center" vertical="top" wrapText="1"/>
    </xf>
    <xf numFmtId="0" fontId="7" fillId="0" borderId="9" xfId="0" applyFont="1" applyBorder="1" applyAlignment="1">
      <alignment horizontal="center" vertical="top" wrapText="1"/>
    </xf>
    <xf numFmtId="0" fontId="8" fillId="0" borderId="0" xfId="0" applyFont="1" applyAlignment="1">
      <alignment horizontal="left" wrapText="1"/>
    </xf>
    <xf numFmtId="0" fontId="8" fillId="0" borderId="0" xfId="0" quotePrefix="1" applyFont="1" applyAlignment="1">
      <alignment horizontal="left" wrapText="1"/>
    </xf>
    <xf numFmtId="0" fontId="15" fillId="0" borderId="0" xfId="2" applyAlignment="1" applyProtection="1">
      <alignment wrapText="1"/>
    </xf>
    <xf numFmtId="0" fontId="7" fillId="0" borderId="0" xfId="0" applyFont="1" applyAlignment="1">
      <alignment horizontal="left"/>
    </xf>
    <xf numFmtId="44" fontId="10" fillId="0" borderId="0" xfId="1" applyFont="1" applyBorder="1" applyAlignment="1" applyProtection="1">
      <alignment horizontal="center"/>
    </xf>
    <xf numFmtId="44" fontId="7" fillId="2" borderId="18" xfId="0" applyNumberFormat="1" applyFont="1" applyFill="1" applyBorder="1" applyAlignment="1">
      <alignment horizontal="left"/>
    </xf>
    <xf numFmtId="44" fontId="7" fillId="2" borderId="19" xfId="0" applyNumberFormat="1" applyFont="1" applyFill="1" applyBorder="1" applyAlignment="1">
      <alignment horizontal="left"/>
    </xf>
    <xf numFmtId="0" fontId="3" fillId="0" borderId="13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left"/>
    </xf>
    <xf numFmtId="165" fontId="10" fillId="0" borderId="0" xfId="1" applyNumberFormat="1" applyFont="1" applyBorder="1" applyAlignment="1" applyProtection="1">
      <alignment horizontal="center"/>
    </xf>
    <xf numFmtId="44" fontId="7" fillId="0" borderId="0" xfId="0" applyNumberFormat="1" applyFont="1" applyAlignment="1">
      <alignment horizontal="left"/>
    </xf>
    <xf numFmtId="0" fontId="1" fillId="0" borderId="1" xfId="0" applyFont="1" applyBorder="1" applyAlignment="1" applyProtection="1">
      <alignment horizontal="center"/>
      <protection locked="0"/>
    </xf>
    <xf numFmtId="44" fontId="10" fillId="0" borderId="0" xfId="1" applyFont="1" applyBorder="1" applyAlignment="1" applyProtection="1">
      <alignment horizontal="center"/>
      <protection locked="0"/>
    </xf>
    <xf numFmtId="44" fontId="11" fillId="0" borderId="0" xfId="1" applyFont="1" applyBorder="1" applyAlignment="1" applyProtection="1">
      <alignment horizontal="center"/>
    </xf>
    <xf numFmtId="0" fontId="13" fillId="0" borderId="0" xfId="0" applyFont="1" applyAlignment="1">
      <alignment horizontal="left" wrapText="1"/>
    </xf>
    <xf numFmtId="0" fontId="1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 wrapText="1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9" defaultPivotStyle="PivotStyleLight16"/>
  <colors>
    <mruColors>
      <color rgb="FFFFFF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57149</xdr:colOff>
      <xdr:row>0</xdr:row>
      <xdr:rowOff>38101</xdr:rowOff>
    </xdr:from>
    <xdr:to>
      <xdr:col>5</xdr:col>
      <xdr:colOff>296806</xdr:colOff>
      <xdr:row>3</xdr:row>
      <xdr:rowOff>209550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324" y="38101"/>
          <a:ext cx="1814457" cy="8191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eia.gov/petroleum/gasdiese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2146"/>
  <sheetViews>
    <sheetView showGridLines="0" tabSelected="1" zoomScaleNormal="100" zoomScalePageLayoutView="131" workbookViewId="0">
      <selection activeCell="S19" sqref="S19"/>
    </sheetView>
  </sheetViews>
  <sheetFormatPr defaultColWidth="8.85546875" defaultRowHeight="12.75" x14ac:dyDescent="0.2"/>
  <cols>
    <col min="1" max="1" width="3.85546875" style="5" customWidth="1"/>
    <col min="2" max="2" width="6.140625" style="5" customWidth="1"/>
    <col min="3" max="3" width="12.28515625" style="5" customWidth="1"/>
    <col min="4" max="4" width="3" style="5" customWidth="1"/>
    <col min="5" max="5" width="2.140625" style="5" customWidth="1"/>
    <col min="6" max="6" width="7.140625" style="5" customWidth="1"/>
    <col min="7" max="7" width="2.85546875" style="5" customWidth="1"/>
    <col min="8" max="8" width="10" style="5" customWidth="1"/>
    <col min="9" max="9" width="7" style="5" customWidth="1"/>
    <col min="10" max="10" width="8.5703125" style="5" customWidth="1"/>
    <col min="11" max="11" width="2.85546875" style="5" customWidth="1"/>
    <col min="12" max="12" width="7.85546875" style="5" bestFit="1" customWidth="1"/>
    <col min="13" max="13" width="10.7109375" style="5" customWidth="1"/>
    <col min="14" max="14" width="4.42578125" style="5" customWidth="1"/>
    <col min="15" max="15" width="13.5703125" style="5" customWidth="1"/>
    <col min="16" max="16" width="1.42578125" style="5" customWidth="1"/>
    <col min="17" max="16384" width="8.85546875" style="5"/>
  </cols>
  <sheetData>
    <row r="1" spans="1:24" customFormat="1" ht="14.25" customHeight="1" x14ac:dyDescent="0.2">
      <c r="A1" s="80"/>
      <c r="B1" s="81"/>
      <c r="C1" s="81"/>
      <c r="D1" s="81"/>
      <c r="E1" s="81"/>
      <c r="F1" s="81"/>
      <c r="G1" s="82"/>
      <c r="H1" s="74" t="s">
        <v>13</v>
      </c>
      <c r="I1" s="75"/>
      <c r="J1" s="75"/>
      <c r="K1" s="75"/>
      <c r="L1" s="75"/>
      <c r="M1" s="75"/>
      <c r="N1" s="75"/>
      <c r="O1" s="75"/>
      <c r="P1" s="76"/>
    </row>
    <row r="2" spans="1:24" customFormat="1" ht="19.5" x14ac:dyDescent="0.3">
      <c r="A2" s="83"/>
      <c r="B2" s="84"/>
      <c r="C2" s="84"/>
      <c r="D2" s="84"/>
      <c r="E2" s="84"/>
      <c r="F2" s="84"/>
      <c r="G2" s="85"/>
      <c r="H2" s="77" t="s">
        <v>25</v>
      </c>
      <c r="I2" s="78"/>
      <c r="J2" s="78"/>
      <c r="K2" s="78"/>
      <c r="L2" s="78"/>
      <c r="M2" s="78"/>
      <c r="N2" s="78"/>
      <c r="O2" s="78"/>
      <c r="P2" s="79"/>
    </row>
    <row r="3" spans="1:24" customFormat="1" ht="17.25" customHeight="1" x14ac:dyDescent="0.3">
      <c r="A3" s="83"/>
      <c r="B3" s="84"/>
      <c r="C3" s="84"/>
      <c r="D3" s="84"/>
      <c r="E3" s="84"/>
      <c r="F3" s="84"/>
      <c r="G3" s="85"/>
      <c r="H3" s="77" t="s">
        <v>26</v>
      </c>
      <c r="I3" s="78"/>
      <c r="J3" s="78"/>
      <c r="K3" s="78"/>
      <c r="L3" s="78"/>
      <c r="M3" s="78"/>
      <c r="N3" s="78"/>
      <c r="O3" s="78"/>
      <c r="P3" s="79"/>
    </row>
    <row r="4" spans="1:24" customFormat="1" ht="17.25" customHeight="1" thickBot="1" x14ac:dyDescent="0.25">
      <c r="A4" s="86"/>
      <c r="B4" s="87"/>
      <c r="C4" s="87"/>
      <c r="D4" s="87"/>
      <c r="E4" s="87"/>
      <c r="F4" s="87"/>
      <c r="G4" s="88"/>
      <c r="H4" s="91" t="s">
        <v>24</v>
      </c>
      <c r="I4" s="92"/>
      <c r="J4" s="92"/>
      <c r="K4" s="92"/>
      <c r="L4" s="92"/>
      <c r="M4" s="92"/>
      <c r="N4" s="92"/>
      <c r="O4" s="92"/>
      <c r="P4" s="93"/>
    </row>
    <row r="5" spans="1:24" customFormat="1" ht="30.75" customHeight="1" x14ac:dyDescent="0.25">
      <c r="A5" s="90" t="s">
        <v>44</v>
      </c>
      <c r="B5" s="90"/>
      <c r="C5" s="90"/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  <c r="O5" s="90"/>
      <c r="P5" s="90"/>
    </row>
    <row r="6" spans="1:24" customFormat="1" ht="26.25" customHeight="1" x14ac:dyDescent="0.2">
      <c r="A6" s="94" t="s">
        <v>53</v>
      </c>
      <c r="B6" s="94"/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</row>
    <row r="7" spans="1:24" customFormat="1" ht="14.25" x14ac:dyDescent="0.2">
      <c r="A7" s="94" t="s">
        <v>45</v>
      </c>
      <c r="B7" s="94"/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</row>
    <row r="8" spans="1:24" customFormat="1" ht="14.25" customHeight="1" x14ac:dyDescent="0.2">
      <c r="A8" s="95" t="s">
        <v>27</v>
      </c>
      <c r="B8" s="94"/>
      <c r="C8" s="94"/>
      <c r="D8" s="94"/>
      <c r="E8" s="94"/>
      <c r="F8" s="94"/>
      <c r="G8" s="94"/>
      <c r="H8" s="94"/>
      <c r="I8" s="94"/>
      <c r="J8" s="94"/>
      <c r="K8" s="94"/>
      <c r="L8" s="96" t="s">
        <v>29</v>
      </c>
      <c r="M8" s="96"/>
      <c r="N8" s="96"/>
      <c r="O8" s="96"/>
      <c r="P8" s="96"/>
    </row>
    <row r="9" spans="1:24" customFormat="1" ht="20.25" customHeight="1" x14ac:dyDescent="0.2">
      <c r="A9" s="69" t="s">
        <v>11</v>
      </c>
      <c r="B9" s="69"/>
      <c r="C9" s="89"/>
      <c r="D9" s="89"/>
      <c r="E9" s="89"/>
      <c r="F9" s="89"/>
      <c r="G9" s="89"/>
      <c r="H9" s="89"/>
      <c r="I9" s="89"/>
      <c r="J9" s="89"/>
      <c r="K9" s="89"/>
      <c r="L9" s="69" t="s">
        <v>20</v>
      </c>
      <c r="M9" s="69"/>
      <c r="N9" s="72"/>
      <c r="O9" s="72"/>
      <c r="P9" s="72"/>
    </row>
    <row r="10" spans="1:24" customFormat="1" ht="20.25" customHeight="1" x14ac:dyDescent="0.2">
      <c r="A10" s="69" t="s">
        <v>28</v>
      </c>
      <c r="B10" s="69"/>
      <c r="C10" s="70"/>
      <c r="D10" s="70"/>
      <c r="E10" s="70"/>
      <c r="F10" s="70"/>
      <c r="G10" s="46" t="s">
        <v>12</v>
      </c>
      <c r="H10" s="71"/>
      <c r="I10" s="71"/>
      <c r="J10" s="71"/>
      <c r="K10" s="71"/>
      <c r="L10" s="73" t="s">
        <v>8</v>
      </c>
      <c r="M10" s="73"/>
      <c r="N10" s="108"/>
      <c r="O10" s="108"/>
      <c r="P10" s="108"/>
    </row>
    <row r="11" spans="1:24" customFormat="1" ht="5.25" customHeight="1" x14ac:dyDescent="0.2">
      <c r="A11" s="3"/>
      <c r="B11" s="3"/>
      <c r="C11" s="3"/>
      <c r="D11" s="11"/>
      <c r="E11" s="11"/>
      <c r="F11" s="3"/>
      <c r="G11" s="3"/>
      <c r="H11" s="3"/>
      <c r="I11" s="3"/>
      <c r="J11" s="3"/>
      <c r="K11" s="3"/>
      <c r="M11" s="3"/>
      <c r="N11" s="3"/>
      <c r="O11" s="3"/>
      <c r="T11" s="111" t="s">
        <v>54</v>
      </c>
      <c r="U11" s="111"/>
      <c r="V11" s="111"/>
      <c r="W11" s="111"/>
      <c r="X11" s="111"/>
    </row>
    <row r="12" spans="1:24" customFormat="1" ht="12.75" customHeight="1" x14ac:dyDescent="0.2">
      <c r="A12" s="17"/>
      <c r="B12" s="26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9"/>
      <c r="T12" s="111"/>
      <c r="U12" s="111"/>
      <c r="V12" s="111"/>
      <c r="W12" s="111"/>
      <c r="X12" s="111"/>
    </row>
    <row r="13" spans="1:24" customFormat="1" ht="12.75" customHeight="1" x14ac:dyDescent="0.2">
      <c r="A13" s="67" t="s">
        <v>23</v>
      </c>
      <c r="B13" s="68"/>
      <c r="C13" s="68"/>
      <c r="D13" s="68"/>
      <c r="E13" s="68"/>
      <c r="F13" s="68"/>
      <c r="G13" s="3"/>
      <c r="H13" s="3"/>
      <c r="I13" s="3"/>
      <c r="J13" s="3"/>
      <c r="K13" s="3"/>
      <c r="L13" s="3"/>
      <c r="M13" s="3"/>
      <c r="N13" s="3"/>
      <c r="O13" s="3"/>
      <c r="P13" s="20"/>
      <c r="T13" s="111"/>
      <c r="U13" s="111"/>
      <c r="V13" s="111"/>
      <c r="W13" s="111"/>
      <c r="X13" s="111"/>
    </row>
    <row r="14" spans="1:24" customFormat="1" ht="9" customHeight="1" x14ac:dyDescent="0.2">
      <c r="A14" s="21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20"/>
      <c r="T14" s="111"/>
      <c r="U14" s="111"/>
      <c r="V14" s="111"/>
      <c r="W14" s="111"/>
      <c r="X14" s="111"/>
    </row>
    <row r="15" spans="1:24" customFormat="1" ht="15" customHeight="1" x14ac:dyDescent="0.35">
      <c r="A15" s="27"/>
      <c r="B15" s="16" t="s">
        <v>22</v>
      </c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109">
        <v>0</v>
      </c>
      <c r="O15" s="109"/>
      <c r="P15" s="20"/>
      <c r="T15" s="111"/>
      <c r="U15" s="111"/>
      <c r="V15" s="111"/>
      <c r="W15" s="111"/>
      <c r="X15" s="111"/>
    </row>
    <row r="16" spans="1:24" customFormat="1" ht="12.75" customHeight="1" x14ac:dyDescent="0.2">
      <c r="A16" s="27"/>
      <c r="B16" s="34" t="s">
        <v>42</v>
      </c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5"/>
      <c r="O16" s="36"/>
      <c r="P16" s="20"/>
      <c r="T16" s="111"/>
      <c r="U16" s="111"/>
      <c r="V16" s="111"/>
      <c r="W16" s="111"/>
      <c r="X16" s="111"/>
    </row>
    <row r="17" spans="1:24" customFormat="1" ht="12.75" customHeight="1" x14ac:dyDescent="0.2">
      <c r="A17" s="27"/>
      <c r="B17" s="3"/>
      <c r="C17" s="12"/>
      <c r="D17" s="3"/>
      <c r="E17" s="3"/>
      <c r="F17" s="3"/>
      <c r="G17" s="3"/>
      <c r="H17" s="3"/>
      <c r="I17" s="3"/>
      <c r="J17" s="3"/>
      <c r="K17" s="3"/>
      <c r="L17" s="3"/>
      <c r="M17" s="3"/>
      <c r="N17" s="36"/>
      <c r="O17" s="36"/>
      <c r="P17" s="20"/>
      <c r="T17" s="111"/>
      <c r="U17" s="111"/>
      <c r="V17" s="111"/>
      <c r="W17" s="111"/>
      <c r="X17" s="111"/>
    </row>
    <row r="18" spans="1:24" customFormat="1" ht="15" customHeight="1" x14ac:dyDescent="0.35">
      <c r="A18" s="27"/>
      <c r="B18" s="16" t="s">
        <v>15</v>
      </c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109">
        <v>0</v>
      </c>
      <c r="O18" s="109"/>
      <c r="P18" s="20"/>
      <c r="T18" s="65"/>
      <c r="U18" s="65"/>
      <c r="V18" s="65"/>
      <c r="W18" s="65"/>
      <c r="X18" s="65"/>
    </row>
    <row r="19" spans="1:24" customFormat="1" ht="12.75" customHeight="1" x14ac:dyDescent="0.2">
      <c r="A19" s="27"/>
      <c r="B19" s="3"/>
      <c r="C19" s="16" t="s">
        <v>4</v>
      </c>
      <c r="D19" s="12" t="s">
        <v>12</v>
      </c>
      <c r="E19" s="12"/>
      <c r="F19" s="12" t="s">
        <v>2</v>
      </c>
      <c r="G19" s="12"/>
      <c r="H19" s="12"/>
      <c r="I19" s="8">
        <v>65</v>
      </c>
      <c r="J19" s="8" t="s">
        <v>0</v>
      </c>
      <c r="K19" s="12" t="s">
        <v>1</v>
      </c>
      <c r="L19" s="63">
        <v>0.72499999999999998</v>
      </c>
      <c r="M19" s="6">
        <f>L19*I19</f>
        <v>47.125</v>
      </c>
      <c r="N19" s="37"/>
      <c r="O19" s="9"/>
      <c r="P19" s="20"/>
      <c r="T19" s="65"/>
      <c r="U19" s="65"/>
      <c r="V19" s="65"/>
      <c r="W19" s="65"/>
      <c r="X19" s="65"/>
    </row>
    <row r="20" spans="1:24" customFormat="1" ht="12.75" customHeight="1" x14ac:dyDescent="0.2">
      <c r="A20" s="27"/>
      <c r="B20" s="3"/>
      <c r="C20" s="12" t="s">
        <v>5</v>
      </c>
      <c r="D20" s="12" t="s">
        <v>12</v>
      </c>
      <c r="E20" s="12"/>
      <c r="F20" s="12" t="s">
        <v>2</v>
      </c>
      <c r="G20" s="12"/>
      <c r="H20" s="12"/>
      <c r="I20" s="8">
        <v>58</v>
      </c>
      <c r="J20" s="8" t="s">
        <v>0</v>
      </c>
      <c r="K20" s="12" t="s">
        <v>1</v>
      </c>
      <c r="L20" s="63">
        <f>+$L$19</f>
        <v>0.72499999999999998</v>
      </c>
      <c r="M20" s="6">
        <f>L20*I20</f>
        <v>42.05</v>
      </c>
      <c r="N20" s="37"/>
      <c r="O20" s="9"/>
      <c r="P20" s="20"/>
      <c r="T20" s="65"/>
      <c r="U20" s="65"/>
      <c r="V20" s="65"/>
      <c r="W20" s="65"/>
      <c r="X20" s="65"/>
    </row>
    <row r="21" spans="1:24" customFormat="1" ht="12.75" customHeight="1" x14ac:dyDescent="0.2">
      <c r="A21" s="27"/>
      <c r="B21" s="3"/>
      <c r="C21" s="12" t="s">
        <v>4</v>
      </c>
      <c r="D21" s="12" t="s">
        <v>12</v>
      </c>
      <c r="E21" s="12"/>
      <c r="F21" s="12" t="s">
        <v>3</v>
      </c>
      <c r="G21" s="12"/>
      <c r="H21" s="12"/>
      <c r="I21" s="31">
        <v>89</v>
      </c>
      <c r="J21" s="8" t="s">
        <v>0</v>
      </c>
      <c r="K21" s="12" t="s">
        <v>1</v>
      </c>
      <c r="L21" s="63">
        <f>+$L$19</f>
        <v>0.72499999999999998</v>
      </c>
      <c r="M21" s="6">
        <f>L21*I21</f>
        <v>64.524999999999991</v>
      </c>
      <c r="N21" s="9"/>
      <c r="O21" s="9"/>
      <c r="P21" s="20"/>
      <c r="T21" s="65"/>
      <c r="U21" s="65"/>
      <c r="V21" s="65"/>
      <c r="W21" s="65"/>
      <c r="X21" s="65"/>
    </row>
    <row r="22" spans="1:24" customFormat="1" x14ac:dyDescent="0.2">
      <c r="A22" s="27"/>
      <c r="B22" s="3"/>
      <c r="C22" s="1"/>
      <c r="D22" s="12" t="s">
        <v>12</v>
      </c>
      <c r="E22" s="12"/>
      <c r="F22" s="10"/>
      <c r="G22" s="3"/>
      <c r="H22" s="3"/>
      <c r="I22" s="2"/>
      <c r="J22" s="8" t="s">
        <v>0</v>
      </c>
      <c r="K22" s="12" t="s">
        <v>1</v>
      </c>
      <c r="L22" s="63">
        <f>+$L$19</f>
        <v>0.72499999999999998</v>
      </c>
      <c r="M22" s="6">
        <f>L22*I22</f>
        <v>0</v>
      </c>
      <c r="N22" s="9"/>
      <c r="O22" s="9"/>
      <c r="P22" s="20"/>
    </row>
    <row r="23" spans="1:24" customFormat="1" ht="12.75" customHeight="1" x14ac:dyDescent="0.2">
      <c r="A23" s="27"/>
      <c r="B23" s="3"/>
      <c r="C23" s="12"/>
      <c r="D23" s="3"/>
      <c r="E23" s="3"/>
      <c r="F23" s="3"/>
      <c r="G23" s="3"/>
      <c r="H23" s="3"/>
      <c r="K23" s="8"/>
      <c r="L23" s="43"/>
      <c r="M23" s="7"/>
      <c r="N23" s="9"/>
      <c r="O23" s="9"/>
      <c r="P23" s="20"/>
      <c r="T23" s="111" t="s">
        <v>47</v>
      </c>
      <c r="U23" s="111"/>
      <c r="V23" s="111"/>
      <c r="W23" s="111"/>
      <c r="X23" s="111"/>
    </row>
    <row r="24" spans="1:24" customFormat="1" ht="15" customHeight="1" x14ac:dyDescent="0.35">
      <c r="A24" s="27"/>
      <c r="B24" s="16" t="s">
        <v>6</v>
      </c>
      <c r="C24" s="3"/>
      <c r="D24" s="3"/>
      <c r="E24" s="3"/>
      <c r="F24" s="12"/>
      <c r="G24" s="12"/>
      <c r="H24" s="3"/>
      <c r="I24" s="4"/>
      <c r="J24" s="8" t="s">
        <v>7</v>
      </c>
      <c r="K24" s="12" t="s">
        <v>1</v>
      </c>
      <c r="L24" s="41">
        <v>10</v>
      </c>
      <c r="M24" s="3"/>
      <c r="N24" s="98">
        <f>SUM(I24*L24)</f>
        <v>0</v>
      </c>
      <c r="O24" s="98"/>
      <c r="P24" s="20"/>
      <c r="T24" s="111"/>
      <c r="U24" s="111"/>
      <c r="V24" s="111"/>
      <c r="W24" s="111"/>
      <c r="X24" s="111"/>
    </row>
    <row r="25" spans="1:24" customFormat="1" ht="15" customHeight="1" x14ac:dyDescent="0.35">
      <c r="A25" s="27"/>
      <c r="B25" s="12"/>
      <c r="C25" s="3"/>
      <c r="D25" s="3"/>
      <c r="E25" s="3"/>
      <c r="F25" s="12"/>
      <c r="G25" s="12"/>
      <c r="H25" s="3"/>
      <c r="I25" s="32"/>
      <c r="J25" s="8"/>
      <c r="K25" s="12"/>
      <c r="L25" s="7"/>
      <c r="M25" s="3"/>
      <c r="N25" s="38"/>
      <c r="O25" s="38"/>
      <c r="P25" s="20"/>
      <c r="T25" s="111"/>
      <c r="U25" s="111"/>
      <c r="V25" s="111"/>
      <c r="W25" s="111"/>
      <c r="X25" s="111"/>
    </row>
    <row r="26" spans="1:24" customFormat="1" ht="15" customHeight="1" x14ac:dyDescent="0.35">
      <c r="A26" s="27"/>
      <c r="B26" s="105" t="s">
        <v>21</v>
      </c>
      <c r="C26" s="105"/>
      <c r="D26" s="105"/>
      <c r="E26" s="105"/>
      <c r="F26" s="105"/>
      <c r="G26" s="105"/>
      <c r="H26" s="105"/>
      <c r="I26" s="4"/>
      <c r="J26" s="8" t="s">
        <v>7</v>
      </c>
      <c r="K26" s="12" t="s">
        <v>1</v>
      </c>
      <c r="L26" s="41">
        <v>40</v>
      </c>
      <c r="M26" s="3"/>
      <c r="N26" s="98">
        <f>SUM(I26*L26)</f>
        <v>0</v>
      </c>
      <c r="O26" s="98"/>
      <c r="P26" s="20"/>
      <c r="T26" s="113" t="s">
        <v>48</v>
      </c>
      <c r="U26" s="113"/>
      <c r="V26" s="113"/>
      <c r="W26" s="113"/>
      <c r="X26" s="113"/>
    </row>
    <row r="27" spans="1:24" customFormat="1" ht="15" customHeight="1" x14ac:dyDescent="0.35">
      <c r="A27" s="27"/>
      <c r="B27" s="16" t="s">
        <v>30</v>
      </c>
      <c r="C27" s="16"/>
      <c r="D27" s="16"/>
      <c r="E27" s="16"/>
      <c r="F27" s="16"/>
      <c r="G27" s="16"/>
      <c r="H27" s="16"/>
      <c r="I27" s="33"/>
      <c r="J27" s="48" t="s">
        <v>0</v>
      </c>
      <c r="K27" s="47"/>
      <c r="L27" s="56"/>
      <c r="M27" s="51" t="s">
        <v>31</v>
      </c>
      <c r="N27" s="98">
        <f>(I27/23)*L27</f>
        <v>0</v>
      </c>
      <c r="O27" s="98"/>
      <c r="P27" s="20"/>
      <c r="T27" s="113" t="s">
        <v>49</v>
      </c>
      <c r="U27" s="113"/>
      <c r="V27" s="113"/>
      <c r="W27" s="113"/>
      <c r="X27" s="113"/>
    </row>
    <row r="28" spans="1:24" customFormat="1" ht="15" customHeight="1" x14ac:dyDescent="0.35">
      <c r="A28" s="27"/>
      <c r="B28" s="16"/>
      <c r="C28" s="58" t="s">
        <v>43</v>
      </c>
      <c r="D28" s="16"/>
      <c r="E28" s="16"/>
      <c r="F28" s="16"/>
      <c r="G28" s="16"/>
      <c r="H28" s="16"/>
      <c r="I28" s="55"/>
      <c r="J28" s="48"/>
      <c r="K28" s="47"/>
      <c r="L28" s="49"/>
      <c r="M28" s="50" t="s">
        <v>32</v>
      </c>
      <c r="N28" s="98"/>
      <c r="O28" s="98"/>
      <c r="P28" s="20"/>
      <c r="T28" s="113"/>
      <c r="U28" s="113"/>
      <c r="V28" s="113"/>
      <c r="W28" s="113"/>
      <c r="X28" s="113"/>
    </row>
    <row r="29" spans="1:24" customFormat="1" ht="15" customHeight="1" x14ac:dyDescent="0.35">
      <c r="A29" s="27"/>
      <c r="B29" s="16" t="s">
        <v>41</v>
      </c>
      <c r="C29" s="16"/>
      <c r="D29" s="16"/>
      <c r="E29" s="16"/>
      <c r="F29" s="16"/>
      <c r="G29" s="16"/>
      <c r="H29" s="16"/>
      <c r="I29" s="4"/>
      <c r="J29" s="48" t="s">
        <v>0</v>
      </c>
      <c r="K29" s="47" t="s">
        <v>1</v>
      </c>
      <c r="L29" s="59">
        <v>3</v>
      </c>
      <c r="M29" s="51"/>
      <c r="N29" s="106">
        <f>SUM(I29*L29)</f>
        <v>0</v>
      </c>
      <c r="O29" s="106"/>
      <c r="P29" s="20"/>
      <c r="T29" s="112" t="s">
        <v>50</v>
      </c>
      <c r="U29" s="112"/>
      <c r="V29" s="112"/>
      <c r="W29" s="112"/>
      <c r="X29" s="112"/>
    </row>
    <row r="30" spans="1:24" customFormat="1" ht="12.75" customHeight="1" x14ac:dyDescent="0.2">
      <c r="A30" s="27"/>
      <c r="B30" s="16"/>
      <c r="C30" s="16"/>
      <c r="D30" s="3"/>
      <c r="E30" s="3"/>
      <c r="F30" s="3"/>
      <c r="G30" s="3"/>
      <c r="H30" s="3"/>
      <c r="I30" s="32"/>
      <c r="J30" s="48"/>
      <c r="K30" s="47"/>
      <c r="L30" s="49"/>
      <c r="M30" s="50"/>
      <c r="N30" s="36"/>
      <c r="O30" s="36"/>
      <c r="P30" s="20"/>
      <c r="T30" s="111" t="s">
        <v>51</v>
      </c>
      <c r="U30" s="111"/>
      <c r="V30" s="111"/>
      <c r="W30" s="111"/>
      <c r="X30" s="111"/>
    </row>
    <row r="31" spans="1:24" customFormat="1" ht="15" customHeight="1" x14ac:dyDescent="0.35">
      <c r="A31" s="27"/>
      <c r="C31" s="13" t="s">
        <v>14</v>
      </c>
      <c r="D31" s="3"/>
      <c r="E31" s="3"/>
      <c r="F31" s="3"/>
      <c r="G31" s="3"/>
      <c r="H31" s="3"/>
      <c r="I31" s="3"/>
      <c r="J31" s="3"/>
      <c r="K31" s="3"/>
      <c r="L31" s="3"/>
      <c r="M31" s="3"/>
      <c r="N31" s="110">
        <f>SUM(N15,N18,N24,N26,N27,N29)</f>
        <v>0</v>
      </c>
      <c r="O31" s="110"/>
      <c r="P31" s="20"/>
      <c r="T31" s="111"/>
      <c r="U31" s="111"/>
      <c r="V31" s="111"/>
      <c r="W31" s="111"/>
      <c r="X31" s="111"/>
    </row>
    <row r="32" spans="1:24" customFormat="1" ht="9" customHeight="1" x14ac:dyDescent="0.2">
      <c r="A32" s="23"/>
      <c r="B32" s="11"/>
      <c r="C32" s="24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39"/>
      <c r="O32" s="39"/>
      <c r="P32" s="25"/>
      <c r="T32" s="112" t="s">
        <v>52</v>
      </c>
      <c r="U32" s="112"/>
      <c r="V32" s="112"/>
      <c r="W32" s="112"/>
      <c r="X32" s="112"/>
    </row>
    <row r="33" spans="1:24" customFormat="1" ht="12.75" customHeight="1" x14ac:dyDescent="0.2">
      <c r="A33" s="28"/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40"/>
      <c r="O33" s="40"/>
      <c r="P33" s="19"/>
      <c r="T33" s="112"/>
      <c r="U33" s="112"/>
      <c r="V33" s="112"/>
      <c r="W33" s="112"/>
      <c r="X33" s="112"/>
    </row>
    <row r="34" spans="1:24" customFormat="1" x14ac:dyDescent="0.2">
      <c r="A34" s="101" t="s">
        <v>39</v>
      </c>
      <c r="B34" s="102"/>
      <c r="C34" s="102"/>
      <c r="D34" s="102"/>
      <c r="E34" s="102"/>
      <c r="F34" s="102"/>
      <c r="G34" s="102"/>
      <c r="H34" s="14"/>
      <c r="I34" s="3"/>
      <c r="J34" s="3"/>
      <c r="K34" s="3"/>
      <c r="L34" s="3"/>
      <c r="M34" s="3"/>
      <c r="N34" s="36"/>
      <c r="O34" s="36"/>
      <c r="P34" s="20"/>
    </row>
    <row r="35" spans="1:24" customFormat="1" ht="9" customHeight="1" x14ac:dyDescent="0.2">
      <c r="A35" s="30"/>
      <c r="B35" s="14"/>
      <c r="C35" s="3"/>
      <c r="D35" s="14"/>
      <c r="E35" s="14"/>
      <c r="F35" s="14"/>
      <c r="G35" s="14"/>
      <c r="H35" s="14"/>
      <c r="I35" s="3"/>
      <c r="J35" s="3"/>
      <c r="K35" s="3"/>
      <c r="L35" s="3"/>
      <c r="M35" s="3"/>
      <c r="N35" s="36"/>
      <c r="O35" s="36"/>
      <c r="P35" s="20"/>
    </row>
    <row r="36" spans="1:24" customFormat="1" x14ac:dyDescent="0.2">
      <c r="A36" s="22" t="s">
        <v>40</v>
      </c>
      <c r="B36" s="13"/>
      <c r="C36" s="16"/>
      <c r="D36" s="13"/>
      <c r="E36" s="13"/>
      <c r="F36" s="13"/>
      <c r="G36" s="14"/>
      <c r="H36" s="14"/>
      <c r="I36" s="3"/>
      <c r="J36" s="3"/>
      <c r="K36" s="3"/>
      <c r="L36" s="3"/>
      <c r="M36" s="3"/>
      <c r="N36" s="36"/>
      <c r="O36" s="36"/>
      <c r="P36" s="20"/>
    </row>
    <row r="37" spans="1:24" customFormat="1" x14ac:dyDescent="0.2">
      <c r="A37" s="21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6"/>
      <c r="O37" s="36"/>
      <c r="P37" s="20"/>
    </row>
    <row r="38" spans="1:24" customFormat="1" ht="15" x14ac:dyDescent="0.35">
      <c r="A38" s="21"/>
      <c r="B38" s="16" t="s">
        <v>17</v>
      </c>
      <c r="C38" s="3"/>
      <c r="D38" s="3"/>
      <c r="E38" s="3"/>
      <c r="F38" s="12"/>
      <c r="G38" s="12"/>
      <c r="H38" s="3"/>
      <c r="I38" s="2"/>
      <c r="J38" s="12" t="s">
        <v>0</v>
      </c>
      <c r="K38" s="12" t="s">
        <v>1</v>
      </c>
      <c r="L38" s="64">
        <f>+$L$19</f>
        <v>0.72499999999999998</v>
      </c>
      <c r="M38" s="9"/>
      <c r="N38" s="98">
        <f>SUM(I38*L38)</f>
        <v>0</v>
      </c>
      <c r="O38" s="98"/>
      <c r="P38" s="20"/>
    </row>
    <row r="39" spans="1:24" customFormat="1" ht="15" x14ac:dyDescent="0.35">
      <c r="A39" s="21"/>
      <c r="B39" s="16" t="s">
        <v>18</v>
      </c>
      <c r="D39" s="3"/>
      <c r="E39" s="3"/>
      <c r="F39" s="3"/>
      <c r="G39" s="3"/>
      <c r="H39" s="3"/>
      <c r="I39" s="4"/>
      <c r="J39" s="16" t="s">
        <v>0</v>
      </c>
      <c r="K39" s="16" t="s">
        <v>1</v>
      </c>
      <c r="L39" s="64">
        <f>+$L$19</f>
        <v>0.72499999999999998</v>
      </c>
      <c r="M39" s="3"/>
      <c r="N39" s="98">
        <f>SUM(I39*L39)</f>
        <v>0</v>
      </c>
      <c r="O39" s="98"/>
      <c r="P39" s="20"/>
    </row>
    <row r="40" spans="1:24" customFormat="1" ht="18" customHeight="1" x14ac:dyDescent="0.35">
      <c r="A40" s="21"/>
      <c r="B40" s="16"/>
      <c r="C40" s="13" t="s">
        <v>38</v>
      </c>
      <c r="D40" s="3"/>
      <c r="E40" s="3"/>
      <c r="F40" s="3"/>
      <c r="G40" s="3"/>
      <c r="H40" s="3"/>
      <c r="I40" s="12"/>
      <c r="J40" s="16"/>
      <c r="K40" s="16"/>
      <c r="L40" s="42"/>
      <c r="M40" s="29"/>
      <c r="N40" s="98">
        <f>N38+N39</f>
        <v>0</v>
      </c>
      <c r="O40" s="98"/>
      <c r="P40" s="20"/>
    </row>
    <row r="41" spans="1:24" customFormat="1" ht="18" customHeight="1" x14ac:dyDescent="0.35">
      <c r="A41" s="21"/>
      <c r="B41" s="16"/>
      <c r="C41" s="13"/>
      <c r="D41" s="3"/>
      <c r="E41" s="3"/>
      <c r="F41" s="3"/>
      <c r="G41" s="3"/>
      <c r="H41" s="3"/>
      <c r="I41" s="12"/>
      <c r="J41" s="16"/>
      <c r="K41" s="16"/>
      <c r="L41" s="42"/>
      <c r="M41" s="29"/>
      <c r="N41" s="38"/>
      <c r="O41" s="38"/>
      <c r="P41" s="20"/>
    </row>
    <row r="42" spans="1:24" customFormat="1" x14ac:dyDescent="0.2">
      <c r="A42" s="22" t="s">
        <v>16</v>
      </c>
      <c r="B42" s="13"/>
      <c r="C42" s="16"/>
      <c r="D42" s="13"/>
      <c r="E42" s="13"/>
      <c r="F42" s="13"/>
      <c r="G42" s="14"/>
      <c r="H42" s="14"/>
      <c r="I42" s="3"/>
      <c r="J42" s="3"/>
      <c r="K42" s="3"/>
      <c r="L42" s="44"/>
      <c r="M42" s="3"/>
      <c r="N42" s="36"/>
      <c r="O42" s="36"/>
      <c r="P42" s="20"/>
    </row>
    <row r="43" spans="1:24" customFormat="1" x14ac:dyDescent="0.2">
      <c r="A43" s="21"/>
      <c r="B43" s="3"/>
      <c r="C43" s="3"/>
      <c r="D43" s="3"/>
      <c r="E43" s="3"/>
      <c r="F43" s="3"/>
      <c r="G43" s="3"/>
      <c r="H43" s="3"/>
      <c r="I43" s="3"/>
      <c r="J43" s="3"/>
      <c r="K43" s="3"/>
      <c r="L43" s="44"/>
      <c r="M43" s="3"/>
      <c r="N43" s="36"/>
      <c r="O43" s="36"/>
      <c r="P43" s="20"/>
    </row>
    <row r="44" spans="1:24" customFormat="1" ht="15" x14ac:dyDescent="0.35">
      <c r="A44" s="21"/>
      <c r="B44" s="12" t="s">
        <v>9</v>
      </c>
      <c r="C44" s="3"/>
      <c r="D44" s="3"/>
      <c r="E44" s="3"/>
      <c r="F44" s="12"/>
      <c r="G44" s="12"/>
      <c r="H44" s="3"/>
      <c r="I44" s="2"/>
      <c r="J44" s="12" t="s">
        <v>7</v>
      </c>
      <c r="K44" s="12" t="s">
        <v>1</v>
      </c>
      <c r="L44" s="41">
        <v>40</v>
      </c>
      <c r="M44" s="3"/>
      <c r="N44" s="98">
        <f>SUM(I44*L44)</f>
        <v>0</v>
      </c>
      <c r="O44" s="98"/>
      <c r="P44" s="20"/>
    </row>
    <row r="45" spans="1:24" customFormat="1" ht="15" x14ac:dyDescent="0.35">
      <c r="A45" s="21"/>
      <c r="B45" s="16" t="s">
        <v>33</v>
      </c>
      <c r="C45" s="3"/>
      <c r="D45" s="3"/>
      <c r="E45" s="3"/>
      <c r="F45" s="2"/>
      <c r="G45" s="103" t="s">
        <v>36</v>
      </c>
      <c r="H45" s="103"/>
      <c r="I45" s="2"/>
      <c r="J45" s="52" t="s">
        <v>0</v>
      </c>
      <c r="K45" s="51" t="s">
        <v>1</v>
      </c>
      <c r="L45" s="57"/>
      <c r="M45" s="48" t="s">
        <v>35</v>
      </c>
      <c r="N45" s="98">
        <f>((F45+I45)/23)*L45</f>
        <v>0</v>
      </c>
      <c r="O45" s="98"/>
      <c r="P45" s="20"/>
    </row>
    <row r="46" spans="1:24" customFormat="1" ht="15" x14ac:dyDescent="0.35">
      <c r="A46" s="21"/>
      <c r="B46" s="16"/>
      <c r="C46" s="3"/>
      <c r="D46" s="3"/>
      <c r="E46" s="3"/>
      <c r="F46" s="3"/>
      <c r="G46" s="104" t="s">
        <v>34</v>
      </c>
      <c r="H46" s="104"/>
      <c r="I46" s="3"/>
      <c r="J46" s="104" t="s">
        <v>34</v>
      </c>
      <c r="K46" s="104"/>
      <c r="L46" s="3"/>
      <c r="M46" s="54" t="s">
        <v>32</v>
      </c>
      <c r="N46" s="45"/>
      <c r="O46" s="45"/>
      <c r="P46" s="20"/>
    </row>
    <row r="47" spans="1:24" customFormat="1" ht="15" x14ac:dyDescent="0.35">
      <c r="A47" s="27"/>
      <c r="B47" s="3"/>
      <c r="C47" s="53" t="s">
        <v>37</v>
      </c>
      <c r="D47" s="3"/>
      <c r="E47" s="3"/>
      <c r="F47" s="3"/>
      <c r="H47" s="3"/>
      <c r="I47" s="3"/>
      <c r="K47" s="3"/>
      <c r="L47" s="3"/>
      <c r="M47" s="29"/>
      <c r="N47" s="98">
        <f>N44+N45</f>
        <v>0</v>
      </c>
      <c r="O47" s="98"/>
      <c r="P47" s="20"/>
    </row>
    <row r="48" spans="1:24" customFormat="1" ht="9" customHeight="1" x14ac:dyDescent="0.2">
      <c r="A48" s="23"/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39"/>
      <c r="O48" s="39"/>
      <c r="P48" s="25"/>
    </row>
    <row r="49" spans="1:15" customFormat="1" ht="6" customHeight="1" x14ac:dyDescent="0.2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</row>
    <row r="50" spans="1:15" customFormat="1" ht="6" customHeight="1" thickBot="1" x14ac:dyDescent="0.2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</row>
    <row r="51" spans="1:15" customFormat="1" ht="16.5" thickBot="1" x14ac:dyDescent="0.3">
      <c r="A51" s="3"/>
      <c r="B51" s="97" t="s">
        <v>10</v>
      </c>
      <c r="C51" s="97"/>
      <c r="D51" s="97"/>
      <c r="E51" s="97"/>
      <c r="F51" s="97"/>
      <c r="G51" s="97"/>
      <c r="H51" s="97"/>
      <c r="I51" s="97"/>
      <c r="J51" s="97"/>
      <c r="K51" s="97"/>
      <c r="L51" s="3"/>
      <c r="M51" s="3"/>
      <c r="N51" s="99">
        <f xml:space="preserve"> MIN(N31,N40,N47)</f>
        <v>0</v>
      </c>
      <c r="O51" s="100"/>
    </row>
    <row r="52" spans="1:15" customFormat="1" ht="15.75" x14ac:dyDescent="0.25">
      <c r="A52" s="3"/>
      <c r="B52" s="15" t="s">
        <v>19</v>
      </c>
      <c r="C52" s="15"/>
      <c r="D52" s="15"/>
      <c r="E52" s="15"/>
      <c r="F52" s="15"/>
      <c r="G52" s="15"/>
      <c r="H52" s="15"/>
      <c r="I52" s="15"/>
      <c r="J52" s="15"/>
      <c r="K52" s="3"/>
      <c r="L52" s="3"/>
      <c r="M52" s="3"/>
      <c r="N52" s="107"/>
      <c r="O52" s="107"/>
    </row>
    <row r="54" spans="1:15" x14ac:dyDescent="0.2">
      <c r="O54" s="60"/>
    </row>
    <row r="71" spans="23:25" ht="15" x14ac:dyDescent="0.25">
      <c r="W71" s="61" t="s">
        <v>46</v>
      </c>
      <c r="X71"/>
      <c r="Y71"/>
    </row>
    <row r="72" spans="23:25" x14ac:dyDescent="0.2">
      <c r="W72" s="66" t="s">
        <v>57</v>
      </c>
      <c r="X72"/>
      <c r="Y72" s="15">
        <v>0.72499999999999998</v>
      </c>
    </row>
    <row r="73" spans="23:25" x14ac:dyDescent="0.2">
      <c r="W73" s="66" t="s">
        <v>56</v>
      </c>
      <c r="X73"/>
      <c r="Y73" s="15">
        <v>0.7</v>
      </c>
    </row>
    <row r="74" spans="23:25" x14ac:dyDescent="0.2">
      <c r="W74" s="66" t="s">
        <v>55</v>
      </c>
      <c r="X74"/>
      <c r="Y74" s="15">
        <v>0.67</v>
      </c>
    </row>
    <row r="75" spans="23:25" ht="15" x14ac:dyDescent="0.25">
      <c r="W75"/>
      <c r="X75"/>
      <c r="Y75" s="62"/>
    </row>
    <row r="1905" spans="23:25" customFormat="1" x14ac:dyDescent="0.2">
      <c r="W1905" s="5"/>
      <c r="X1905" s="5"/>
      <c r="Y1905" s="5"/>
    </row>
    <row r="1906" spans="23:25" customFormat="1" x14ac:dyDescent="0.2"/>
    <row r="1907" spans="23:25" customFormat="1" x14ac:dyDescent="0.2"/>
    <row r="1908" spans="23:25" customFormat="1" x14ac:dyDescent="0.2"/>
    <row r="1909" spans="23:25" customFormat="1" x14ac:dyDescent="0.2"/>
    <row r="1910" spans="23:25" customFormat="1" x14ac:dyDescent="0.2"/>
    <row r="1911" spans="23:25" customFormat="1" x14ac:dyDescent="0.2"/>
    <row r="1912" spans="23:25" customFormat="1" x14ac:dyDescent="0.2"/>
    <row r="1913" spans="23:25" customFormat="1" x14ac:dyDescent="0.2"/>
    <row r="1914" spans="23:25" customFormat="1" x14ac:dyDescent="0.2"/>
    <row r="1915" spans="23:25" customFormat="1" x14ac:dyDescent="0.2"/>
    <row r="1916" spans="23:25" customFormat="1" x14ac:dyDescent="0.2"/>
    <row r="1917" spans="23:25" customFormat="1" x14ac:dyDescent="0.2"/>
    <row r="1918" spans="23:25" customFormat="1" x14ac:dyDescent="0.2"/>
    <row r="1919" spans="23:25" customFormat="1" x14ac:dyDescent="0.2"/>
    <row r="1920" spans="23:25" customFormat="1" x14ac:dyDescent="0.2"/>
    <row r="1921" customFormat="1" x14ac:dyDescent="0.2"/>
    <row r="1922" customFormat="1" x14ac:dyDescent="0.2"/>
    <row r="1923" customFormat="1" x14ac:dyDescent="0.2"/>
    <row r="1924" customFormat="1" x14ac:dyDescent="0.2"/>
    <row r="1925" customFormat="1" x14ac:dyDescent="0.2"/>
    <row r="1926" customFormat="1" x14ac:dyDescent="0.2"/>
    <row r="1927" customFormat="1" x14ac:dyDescent="0.2"/>
    <row r="1928" customFormat="1" x14ac:dyDescent="0.2"/>
    <row r="1929" customFormat="1" x14ac:dyDescent="0.2"/>
    <row r="1930" customFormat="1" x14ac:dyDescent="0.2"/>
    <row r="1931" customFormat="1" x14ac:dyDescent="0.2"/>
    <row r="1932" customFormat="1" x14ac:dyDescent="0.2"/>
    <row r="1933" customFormat="1" x14ac:dyDescent="0.2"/>
    <row r="1934" customFormat="1" x14ac:dyDescent="0.2"/>
    <row r="1935" customFormat="1" x14ac:dyDescent="0.2"/>
    <row r="1936" customFormat="1" x14ac:dyDescent="0.2"/>
    <row r="1937" customFormat="1" x14ac:dyDescent="0.2"/>
    <row r="1938" customFormat="1" x14ac:dyDescent="0.2"/>
    <row r="1939" customFormat="1" x14ac:dyDescent="0.2"/>
    <row r="1940" customFormat="1" x14ac:dyDescent="0.2"/>
    <row r="1941" customFormat="1" x14ac:dyDescent="0.2"/>
    <row r="1942" customFormat="1" x14ac:dyDescent="0.2"/>
    <row r="1943" customFormat="1" x14ac:dyDescent="0.2"/>
    <row r="1944" customFormat="1" x14ac:dyDescent="0.2"/>
    <row r="1945" customFormat="1" x14ac:dyDescent="0.2"/>
    <row r="1946" customFormat="1" x14ac:dyDescent="0.2"/>
    <row r="1947" customFormat="1" x14ac:dyDescent="0.2"/>
    <row r="1948" customFormat="1" x14ac:dyDescent="0.2"/>
    <row r="1949" customFormat="1" x14ac:dyDescent="0.2"/>
    <row r="1950" customFormat="1" x14ac:dyDescent="0.2"/>
    <row r="1951" customFormat="1" x14ac:dyDescent="0.2"/>
    <row r="1952" customFormat="1" x14ac:dyDescent="0.2"/>
    <row r="1953" customFormat="1" x14ac:dyDescent="0.2"/>
    <row r="1954" customFormat="1" x14ac:dyDescent="0.2"/>
    <row r="1955" customFormat="1" x14ac:dyDescent="0.2"/>
    <row r="1956" customFormat="1" x14ac:dyDescent="0.2"/>
    <row r="1957" customFormat="1" x14ac:dyDescent="0.2"/>
    <row r="1958" customFormat="1" x14ac:dyDescent="0.2"/>
    <row r="1959" customFormat="1" x14ac:dyDescent="0.2"/>
    <row r="1960" customFormat="1" x14ac:dyDescent="0.2"/>
    <row r="1961" customFormat="1" x14ac:dyDescent="0.2"/>
    <row r="1962" customFormat="1" x14ac:dyDescent="0.2"/>
    <row r="1963" customFormat="1" x14ac:dyDescent="0.2"/>
    <row r="1964" customFormat="1" x14ac:dyDescent="0.2"/>
    <row r="1965" customFormat="1" x14ac:dyDescent="0.2"/>
    <row r="1966" customFormat="1" x14ac:dyDescent="0.2"/>
    <row r="1967" customFormat="1" x14ac:dyDescent="0.2"/>
    <row r="1968" customFormat="1" x14ac:dyDescent="0.2"/>
    <row r="1969" customFormat="1" x14ac:dyDescent="0.2"/>
    <row r="1970" customFormat="1" x14ac:dyDescent="0.2"/>
    <row r="1971" customFormat="1" x14ac:dyDescent="0.2"/>
    <row r="1972" customFormat="1" x14ac:dyDescent="0.2"/>
    <row r="1973" customFormat="1" x14ac:dyDescent="0.2"/>
    <row r="1974" customFormat="1" x14ac:dyDescent="0.2"/>
    <row r="1975" customFormat="1" x14ac:dyDescent="0.2"/>
    <row r="1976" customFormat="1" x14ac:dyDescent="0.2"/>
    <row r="1977" customFormat="1" x14ac:dyDescent="0.2"/>
    <row r="1978" customFormat="1" x14ac:dyDescent="0.2"/>
    <row r="1979" customFormat="1" x14ac:dyDescent="0.2"/>
    <row r="1980" customFormat="1" x14ac:dyDescent="0.2"/>
    <row r="1981" customFormat="1" x14ac:dyDescent="0.2"/>
    <row r="1982" customFormat="1" x14ac:dyDescent="0.2"/>
    <row r="1983" customFormat="1" x14ac:dyDescent="0.2"/>
    <row r="1984" customFormat="1" x14ac:dyDescent="0.2"/>
    <row r="1985" customFormat="1" x14ac:dyDescent="0.2"/>
    <row r="1986" customFormat="1" x14ac:dyDescent="0.2"/>
    <row r="1987" customFormat="1" x14ac:dyDescent="0.2"/>
    <row r="1988" customFormat="1" x14ac:dyDescent="0.2"/>
    <row r="1989" customFormat="1" x14ac:dyDescent="0.2"/>
    <row r="1990" customFormat="1" x14ac:dyDescent="0.2"/>
    <row r="1991" customFormat="1" x14ac:dyDescent="0.2"/>
    <row r="1992" customFormat="1" x14ac:dyDescent="0.2"/>
    <row r="1993" customFormat="1" x14ac:dyDescent="0.2"/>
    <row r="1994" customFormat="1" x14ac:dyDescent="0.2"/>
    <row r="1995" customFormat="1" x14ac:dyDescent="0.2"/>
    <row r="1996" customFormat="1" x14ac:dyDescent="0.2"/>
    <row r="1997" customFormat="1" x14ac:dyDescent="0.2"/>
    <row r="1998" customFormat="1" x14ac:dyDescent="0.2"/>
    <row r="1999" customFormat="1" x14ac:dyDescent="0.2"/>
    <row r="2000" customFormat="1" x14ac:dyDescent="0.2"/>
    <row r="2001" customFormat="1" x14ac:dyDescent="0.2"/>
    <row r="2002" customFormat="1" x14ac:dyDescent="0.2"/>
    <row r="2003" customFormat="1" x14ac:dyDescent="0.2"/>
    <row r="2004" customFormat="1" x14ac:dyDescent="0.2"/>
    <row r="2005" customFormat="1" x14ac:dyDescent="0.2"/>
    <row r="2006" customFormat="1" x14ac:dyDescent="0.2"/>
    <row r="2007" customFormat="1" x14ac:dyDescent="0.2"/>
    <row r="2008" customFormat="1" x14ac:dyDescent="0.2"/>
    <row r="2009" customFormat="1" x14ac:dyDescent="0.2"/>
    <row r="2010" customFormat="1" x14ac:dyDescent="0.2"/>
    <row r="2011" customFormat="1" x14ac:dyDescent="0.2"/>
    <row r="2012" customFormat="1" x14ac:dyDescent="0.2"/>
    <row r="2013" customFormat="1" x14ac:dyDescent="0.2"/>
    <row r="2014" customFormat="1" x14ac:dyDescent="0.2"/>
    <row r="2015" customFormat="1" x14ac:dyDescent="0.2"/>
    <row r="2016" customFormat="1" x14ac:dyDescent="0.2"/>
    <row r="2017" customFormat="1" x14ac:dyDescent="0.2"/>
    <row r="2018" customFormat="1" x14ac:dyDescent="0.2"/>
    <row r="2019" customFormat="1" x14ac:dyDescent="0.2"/>
    <row r="2020" customFormat="1" x14ac:dyDescent="0.2"/>
    <row r="2021" customFormat="1" x14ac:dyDescent="0.2"/>
    <row r="2022" customFormat="1" x14ac:dyDescent="0.2"/>
    <row r="2023" customFormat="1" x14ac:dyDescent="0.2"/>
    <row r="2024" customFormat="1" x14ac:dyDescent="0.2"/>
    <row r="2025" customFormat="1" x14ac:dyDescent="0.2"/>
    <row r="2026" customFormat="1" x14ac:dyDescent="0.2"/>
    <row r="2027" customFormat="1" x14ac:dyDescent="0.2"/>
    <row r="2028" customFormat="1" x14ac:dyDescent="0.2"/>
    <row r="2029" customFormat="1" x14ac:dyDescent="0.2"/>
    <row r="2030" customFormat="1" x14ac:dyDescent="0.2"/>
    <row r="2031" customFormat="1" x14ac:dyDescent="0.2"/>
    <row r="2032" customFormat="1" x14ac:dyDescent="0.2"/>
    <row r="2033" customFormat="1" x14ac:dyDescent="0.2"/>
    <row r="2034" customFormat="1" x14ac:dyDescent="0.2"/>
    <row r="2035" customFormat="1" x14ac:dyDescent="0.2"/>
    <row r="2036" customFormat="1" x14ac:dyDescent="0.2"/>
    <row r="2037" customFormat="1" x14ac:dyDescent="0.2"/>
    <row r="2038" customFormat="1" x14ac:dyDescent="0.2"/>
    <row r="2039" customFormat="1" x14ac:dyDescent="0.2"/>
    <row r="2040" customFormat="1" x14ac:dyDescent="0.2"/>
    <row r="2041" customFormat="1" x14ac:dyDescent="0.2"/>
    <row r="2042" customFormat="1" x14ac:dyDescent="0.2"/>
    <row r="2043" customFormat="1" x14ac:dyDescent="0.2"/>
    <row r="2044" customFormat="1" x14ac:dyDescent="0.2"/>
    <row r="2045" customFormat="1" x14ac:dyDescent="0.2"/>
    <row r="2046" customFormat="1" x14ac:dyDescent="0.2"/>
    <row r="2047" customFormat="1" x14ac:dyDescent="0.2"/>
    <row r="2048" customFormat="1" x14ac:dyDescent="0.2"/>
    <row r="2049" customFormat="1" x14ac:dyDescent="0.2"/>
    <row r="2050" customFormat="1" x14ac:dyDescent="0.2"/>
    <row r="2051" customFormat="1" x14ac:dyDescent="0.2"/>
    <row r="2052" customFormat="1" x14ac:dyDescent="0.2"/>
    <row r="2053" customFormat="1" x14ac:dyDescent="0.2"/>
    <row r="2054" customFormat="1" x14ac:dyDescent="0.2"/>
    <row r="2055" customFormat="1" x14ac:dyDescent="0.2"/>
    <row r="2056" customFormat="1" x14ac:dyDescent="0.2"/>
    <row r="2057" customFormat="1" x14ac:dyDescent="0.2"/>
    <row r="2058" customFormat="1" x14ac:dyDescent="0.2"/>
    <row r="2059" customFormat="1" x14ac:dyDescent="0.2"/>
    <row r="2060" customFormat="1" x14ac:dyDescent="0.2"/>
    <row r="2061" customFormat="1" x14ac:dyDescent="0.2"/>
    <row r="2062" customFormat="1" x14ac:dyDescent="0.2"/>
    <row r="2063" customFormat="1" x14ac:dyDescent="0.2"/>
    <row r="2064" customFormat="1" x14ac:dyDescent="0.2"/>
    <row r="2065" customFormat="1" x14ac:dyDescent="0.2"/>
    <row r="2066" customFormat="1" x14ac:dyDescent="0.2"/>
    <row r="2067" customFormat="1" x14ac:dyDescent="0.2"/>
    <row r="2068" customFormat="1" x14ac:dyDescent="0.2"/>
    <row r="2069" customFormat="1" x14ac:dyDescent="0.2"/>
    <row r="2070" customFormat="1" x14ac:dyDescent="0.2"/>
    <row r="2071" customFormat="1" x14ac:dyDescent="0.2"/>
    <row r="2072" customFormat="1" x14ac:dyDescent="0.2"/>
    <row r="2073" customFormat="1" x14ac:dyDescent="0.2"/>
    <row r="2074" customFormat="1" x14ac:dyDescent="0.2"/>
    <row r="2075" customFormat="1" x14ac:dyDescent="0.2"/>
    <row r="2076" customFormat="1" x14ac:dyDescent="0.2"/>
    <row r="2077" customFormat="1" x14ac:dyDescent="0.2"/>
    <row r="2078" customFormat="1" x14ac:dyDescent="0.2"/>
    <row r="2079" customFormat="1" x14ac:dyDescent="0.2"/>
    <row r="2080" customFormat="1" x14ac:dyDescent="0.2"/>
    <row r="2081" customFormat="1" x14ac:dyDescent="0.2"/>
    <row r="2082" customFormat="1" x14ac:dyDescent="0.2"/>
    <row r="2083" customFormat="1" x14ac:dyDescent="0.2"/>
    <row r="2084" customFormat="1" x14ac:dyDescent="0.2"/>
    <row r="2085" customFormat="1" x14ac:dyDescent="0.2"/>
    <row r="2086" customFormat="1" x14ac:dyDescent="0.2"/>
    <row r="2087" customFormat="1" x14ac:dyDescent="0.2"/>
    <row r="2088" customFormat="1" x14ac:dyDescent="0.2"/>
    <row r="2089" customFormat="1" x14ac:dyDescent="0.2"/>
    <row r="2090" customFormat="1" x14ac:dyDescent="0.2"/>
    <row r="2091" customFormat="1" x14ac:dyDescent="0.2"/>
    <row r="2092" customFormat="1" x14ac:dyDescent="0.2"/>
    <row r="2093" customFormat="1" x14ac:dyDescent="0.2"/>
    <row r="2094" customFormat="1" x14ac:dyDescent="0.2"/>
    <row r="2095" customFormat="1" x14ac:dyDescent="0.2"/>
    <row r="2096" customFormat="1" x14ac:dyDescent="0.2"/>
    <row r="2097" customFormat="1" x14ac:dyDescent="0.2"/>
    <row r="2098" customFormat="1" x14ac:dyDescent="0.2"/>
    <row r="2099" customFormat="1" x14ac:dyDescent="0.2"/>
    <row r="2100" customFormat="1" x14ac:dyDescent="0.2"/>
    <row r="2101" customFormat="1" x14ac:dyDescent="0.2"/>
    <row r="2102" customFormat="1" x14ac:dyDescent="0.2"/>
    <row r="2103" customFormat="1" x14ac:dyDescent="0.2"/>
    <row r="2104" customFormat="1" x14ac:dyDescent="0.2"/>
    <row r="2105" customFormat="1" x14ac:dyDescent="0.2"/>
    <row r="2106" customFormat="1" x14ac:dyDescent="0.2"/>
    <row r="2107" customFormat="1" x14ac:dyDescent="0.2"/>
    <row r="2108" customFormat="1" x14ac:dyDescent="0.2"/>
    <row r="2109" customFormat="1" x14ac:dyDescent="0.2"/>
    <row r="2110" customFormat="1" x14ac:dyDescent="0.2"/>
    <row r="2111" customFormat="1" x14ac:dyDescent="0.2"/>
    <row r="2112" customFormat="1" x14ac:dyDescent="0.2"/>
    <row r="2113" customFormat="1" x14ac:dyDescent="0.2"/>
    <row r="2114" customFormat="1" x14ac:dyDescent="0.2"/>
    <row r="2115" customFormat="1" x14ac:dyDescent="0.2"/>
    <row r="2116" customFormat="1" x14ac:dyDescent="0.2"/>
    <row r="2117" customFormat="1" x14ac:dyDescent="0.2"/>
    <row r="2118" customFormat="1" x14ac:dyDescent="0.2"/>
    <row r="2119" customFormat="1" x14ac:dyDescent="0.2"/>
    <row r="2120" customFormat="1" x14ac:dyDescent="0.2"/>
    <row r="2121" customFormat="1" x14ac:dyDescent="0.2"/>
    <row r="2122" customFormat="1" x14ac:dyDescent="0.2"/>
    <row r="2123" customFormat="1" x14ac:dyDescent="0.2"/>
    <row r="2124" customFormat="1" x14ac:dyDescent="0.2"/>
    <row r="2125" customFormat="1" x14ac:dyDescent="0.2"/>
    <row r="2126" customFormat="1" x14ac:dyDescent="0.2"/>
    <row r="2127" customFormat="1" x14ac:dyDescent="0.2"/>
    <row r="2128" customFormat="1" x14ac:dyDescent="0.2"/>
    <row r="2129" customFormat="1" x14ac:dyDescent="0.2"/>
    <row r="2130" customFormat="1" x14ac:dyDescent="0.2"/>
    <row r="2131" customFormat="1" x14ac:dyDescent="0.2"/>
    <row r="2132" customFormat="1" x14ac:dyDescent="0.2"/>
    <row r="2133" customFormat="1" x14ac:dyDescent="0.2"/>
    <row r="2134" customFormat="1" x14ac:dyDescent="0.2"/>
    <row r="2135" customFormat="1" x14ac:dyDescent="0.2"/>
    <row r="2136" customFormat="1" x14ac:dyDescent="0.2"/>
    <row r="2137" customFormat="1" x14ac:dyDescent="0.2"/>
    <row r="2138" customFormat="1" x14ac:dyDescent="0.2"/>
    <row r="2139" customFormat="1" x14ac:dyDescent="0.2"/>
    <row r="2140" customFormat="1" x14ac:dyDescent="0.2"/>
    <row r="2141" customFormat="1" x14ac:dyDescent="0.2"/>
    <row r="2142" customFormat="1" x14ac:dyDescent="0.2"/>
    <row r="2143" customFormat="1" x14ac:dyDescent="0.2"/>
    <row r="2144" customFormat="1" x14ac:dyDescent="0.2"/>
    <row r="2145" spans="23:25" customFormat="1" x14ac:dyDescent="0.2"/>
    <row r="2146" spans="23:25" x14ac:dyDescent="0.2">
      <c r="W2146"/>
      <c r="X2146"/>
      <c r="Y2146"/>
    </row>
  </sheetData>
  <sheetProtection selectLockedCells="1"/>
  <mergeCells count="49">
    <mergeCell ref="T30:X31"/>
    <mergeCell ref="T32:X33"/>
    <mergeCell ref="T23:X25"/>
    <mergeCell ref="T11:X17"/>
    <mergeCell ref="T26:X26"/>
    <mergeCell ref="T27:X28"/>
    <mergeCell ref="T29:X29"/>
    <mergeCell ref="N27:O27"/>
    <mergeCell ref="N29:O29"/>
    <mergeCell ref="N52:O52"/>
    <mergeCell ref="N10:P10"/>
    <mergeCell ref="N15:O15"/>
    <mergeCell ref="N18:O18"/>
    <mergeCell ref="N24:O24"/>
    <mergeCell ref="N31:O31"/>
    <mergeCell ref="N38:O38"/>
    <mergeCell ref="N44:O44"/>
    <mergeCell ref="N26:O26"/>
    <mergeCell ref="N28:O28"/>
    <mergeCell ref="A34:G34"/>
    <mergeCell ref="G45:H45"/>
    <mergeCell ref="G46:H46"/>
    <mergeCell ref="J46:K46"/>
    <mergeCell ref="B26:H26"/>
    <mergeCell ref="B51:K51"/>
    <mergeCell ref="N40:O40"/>
    <mergeCell ref="N47:O47"/>
    <mergeCell ref="N39:O39"/>
    <mergeCell ref="N51:O51"/>
    <mergeCell ref="N45:O45"/>
    <mergeCell ref="N9:P9"/>
    <mergeCell ref="L10:M10"/>
    <mergeCell ref="H1:P1"/>
    <mergeCell ref="H2:P2"/>
    <mergeCell ref="A1:G4"/>
    <mergeCell ref="C9:K9"/>
    <mergeCell ref="A5:P5"/>
    <mergeCell ref="A9:B9"/>
    <mergeCell ref="H3:P3"/>
    <mergeCell ref="H4:P4"/>
    <mergeCell ref="A6:P6"/>
    <mergeCell ref="A7:P7"/>
    <mergeCell ref="A8:K8"/>
    <mergeCell ref="L8:P8"/>
    <mergeCell ref="A13:F13"/>
    <mergeCell ref="A10:B10"/>
    <mergeCell ref="C10:F10"/>
    <mergeCell ref="H10:K10"/>
    <mergeCell ref="L9:M9"/>
  </mergeCells>
  <phoneticPr fontId="5" type="noConversion"/>
  <dataValidations count="1">
    <dataValidation type="list" allowBlank="1" showInputMessage="1" showErrorMessage="1" promptTitle="Mileage Rate" prompt="$0.725 After 12.31.25_x000a_$0.70 After 12.31.24_x000a_$0.67 After 12.31.23_x000a_" sqref="L19" xr:uid="{00000000-0002-0000-0000-000000000000}">
      <formula1>$Y$72:$Y$74</formula1>
    </dataValidation>
  </dataValidations>
  <hyperlinks>
    <hyperlink ref="L8:P8" r:id="rId1" display="US Energy Information Administration" xr:uid="{00000000-0004-0000-0000-000000000000}"/>
  </hyperlinks>
  <pageMargins left="0.5" right="0.5" top="0.42708333300000001" bottom="1" header="0.5" footer="0.5"/>
  <pageSetup scale="94" orientation="portrait" r:id="rId2"/>
  <headerFooter alignWithMargins="0">
    <oddFooter xml:space="preserve">&amp;R&amp;9 Revised:  01/02/2023
</oddFoot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TxState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GAO</dc:creator>
  <cp:lastModifiedBy>Vogel, Sydney R</cp:lastModifiedBy>
  <cp:lastPrinted>2023-01-02T20:35:50Z</cp:lastPrinted>
  <dcterms:created xsi:type="dcterms:W3CDTF">2004-10-29T20:55:48Z</dcterms:created>
  <dcterms:modified xsi:type="dcterms:W3CDTF">2026-01-05T15:51:21Z</dcterms:modified>
</cp:coreProperties>
</file>