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E62CD8E-0971-4FBC-B85F-54D6A5561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mhurst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'Elmhurst College'!$A$1:$F$51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8" i="2" s="1"/>
  <c r="C36" i="2"/>
</calcChain>
</file>

<file path=xl/sharedStrings.xml><?xml version="1.0" encoding="utf-8"?>
<sst xmlns="http://schemas.openxmlformats.org/spreadsheetml/2006/main" count="57" uniqueCount="56">
  <si>
    <t xml:space="preserve">Name: </t>
  </si>
  <si>
    <t>Advisor</t>
  </si>
  <si>
    <t>Undegraduate School</t>
  </si>
  <si>
    <t xml:space="preserve">ID:  </t>
  </si>
  <si>
    <t>Texas State University</t>
  </si>
  <si>
    <r>
      <t>Elmhurst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</si>
  <si>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</si>
  <si>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</si>
  <si>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</si>
  <si>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</si>
  <si>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</si>
  <si>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234 - Anatomy &amp; Physiology of Speech and Hearing</t>
  </si>
  <si>
    <t>Spch Sound Disorders--CDIS 3462/5462</t>
  </si>
  <si>
    <r>
      <t xml:space="preserve">CSD 341 - </t>
    </r>
    <r>
      <rPr>
        <sz val="14"/>
        <color rgb="FFDD0806"/>
        <rFont val="Times New Roman"/>
        <family val="1"/>
      </rPr>
      <t>Speech Sound Disorders</t>
    </r>
  </si>
  <si>
    <t>Diagnostic Audiology--CDIS 4420/5420</t>
  </si>
  <si>
    <t>CSD 339 - Introduction to Audiology: Principles and Methods</t>
  </si>
  <si>
    <t>Aural Rehab.--CDIS 4370/5370</t>
  </si>
  <si>
    <r>
      <t xml:space="preserve">CSD </t>
    </r>
    <r>
      <rPr>
        <sz val="14"/>
        <color rgb="FFDD0806"/>
        <rFont val="Times New Roman"/>
        <family val="1"/>
      </rPr>
      <t>455</t>
    </r>
    <r>
      <rPr>
        <sz val="14"/>
        <rFont val="Times New Roman"/>
        <family val="1"/>
      </rPr>
      <t xml:space="preserve"> - Aural Rehabilitation</t>
    </r>
  </si>
  <si>
    <t>Hearing Science--CDIS 3369/5369</t>
  </si>
  <si>
    <t>Speech &amp; Language Develop.--CDIS 4330/5330</t>
  </si>
  <si>
    <t>CSD 337 - Language Development across the Lifespan</t>
  </si>
  <si>
    <t>Language Disorders--CDIS 4466/5466</t>
  </si>
  <si>
    <r>
      <t xml:space="preserve">CSD </t>
    </r>
    <r>
      <rPr>
        <sz val="14"/>
        <color rgb="FFFF0000"/>
        <rFont val="Times New Roman"/>
        <family val="1"/>
      </rPr>
      <t>437</t>
    </r>
    <r>
      <rPr>
        <sz val="14"/>
        <rFont val="Times New Roman"/>
        <family val="1"/>
      </rPr>
      <t xml:space="preserve"> - Language Problems in Children</t>
    </r>
  </si>
  <si>
    <t>Neuroanatomy--CDIS 3312/5312</t>
  </si>
  <si>
    <r>
      <t>CSD</t>
    </r>
    <r>
      <rPr>
        <sz val="14"/>
        <color rgb="FFDD0806"/>
        <rFont val="Times New Roman"/>
        <family val="1"/>
      </rPr>
      <t xml:space="preserve"> 433 </t>
    </r>
    <r>
      <rPr>
        <sz val="14"/>
        <rFont val="Times New Roman"/>
        <family val="1"/>
      </rPr>
      <t>- Neurological Bases of Communication</t>
    </r>
  </si>
  <si>
    <t>CSD 203 - Phonetics I &amp; CSD 204 - Phonetics II</t>
  </si>
  <si>
    <t>Speech Science--CDIS 3375/5375</t>
  </si>
  <si>
    <t>CSD 344 -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</si>
  <si>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</si>
  <si>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</si>
  <si>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</si>
  <si>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</si>
  <si>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</si>
  <si>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r>
      <t xml:space="preserve">CSD 354 - SpcTopic Augmentative and Alternative Comm. </t>
    </r>
    <r>
      <rPr>
        <sz val="14"/>
        <color rgb="FFFF0000"/>
        <rFont val="Times New Roman"/>
        <family val="1"/>
      </rPr>
      <t>(Course not offered)</t>
    </r>
  </si>
  <si>
    <t>CSD 204 - Phonetics II</t>
  </si>
  <si>
    <r>
      <t xml:space="preserve">CSD 245 - </t>
    </r>
    <r>
      <rPr>
        <sz val="14"/>
        <color rgb="FFDD0806"/>
        <rFont val="Times New Roman"/>
        <family val="1"/>
      </rPr>
      <t>Introduction to Communication Sciences and Disorders: Educational Settings</t>
    </r>
  </si>
  <si>
    <r>
      <t xml:space="preserve">CSD 354 SpcTopic : Preschl Lang Stim </t>
    </r>
    <r>
      <rPr>
        <sz val="14"/>
        <color rgb="FFFF0000"/>
        <rFont val="Times New Roman"/>
        <family val="1"/>
      </rPr>
      <t>(Course not offered)</t>
    </r>
  </si>
  <si>
    <r>
      <t xml:space="preserve">CSD 246 Svy/Com Sciences and Disorders </t>
    </r>
    <r>
      <rPr>
        <sz val="14"/>
        <color rgb="FFFF0000"/>
        <rFont val="Times New Roman"/>
        <family val="1"/>
      </rPr>
      <t>(Course not offered)</t>
    </r>
  </si>
  <si>
    <r>
      <t xml:space="preserve">CSD 342 - Voice Disorders </t>
    </r>
    <r>
      <rPr>
        <sz val="14"/>
        <color rgb="FFDD0806"/>
        <rFont val="Times New Roman"/>
        <family val="1"/>
      </rPr>
      <t>(Course not offered)</t>
    </r>
  </si>
  <si>
    <t>CSD 340 - Fluency Disorders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</si>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</sst>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4"/>
  <sheetViews>
    <sheetView tabSelected="1" zoomScaleNormal="100" zoomScaleSheetLayoutView="100" workbookViewId="0">
      <selection activeCell="A16" sqref="A16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15" t="s">
        <v>20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4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55</v>
      </c>
      <c r="B13" s="2" t="s">
        <v>25</v>
      </c>
      <c r="C13" s="3">
        <v>2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4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B25" s="2" t="s">
        <v>33</v>
      </c>
      <c r="C25" s="3">
        <v>2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B26" s="2" t="s">
        <v>34</v>
      </c>
      <c r="C26" s="3">
        <v>2</v>
      </c>
      <c r="D26" s="3"/>
      <c r="E26" s="3"/>
      <c r="F26" s="3">
        <f>IF(E26&gt;"",VLOOKUP(E26,'Office Use Only'!$A$1:$B$5,2)*C26,0)</f>
        <v>0</v>
      </c>
    </row>
    <row r="27" spans="1:6" s="2" customFormat="1" ht="18.75">
      <c r="B27" s="2" t="s">
        <v>35</v>
      </c>
      <c r="C27" s="3">
        <v>2</v>
      </c>
      <c r="D27" s="3"/>
      <c r="E27" s="3"/>
      <c r="F27" s="3">
        <f>IF(E27&gt;"",VLOOKUP(E27,'Office Use Only'!$A$1:$B$5,2)*C27,0)</f>
        <v>0</v>
      </c>
    </row>
    <row r="28" spans="1:6" s="2" customFormat="1" ht="18.75">
      <c r="B28" s="2" t="s">
        <v>36</v>
      </c>
      <c r="C28" s="3">
        <v>1</v>
      </c>
      <c r="D28" s="3"/>
      <c r="E28" s="3"/>
      <c r="F28" s="3">
        <f>IF(E28&gt;"",VLOOKUP(E28,'Office Use Only'!$A$1:$B$5,2)*C28,0)</f>
        <v>0</v>
      </c>
    </row>
    <row r="29" spans="1:6" s="2" customFormat="1" ht="18.75">
      <c r="B29" s="2" t="s">
        <v>37</v>
      </c>
      <c r="C29" s="3">
        <v>2</v>
      </c>
      <c r="D29" s="3"/>
      <c r="E29" s="3"/>
      <c r="F29" s="3">
        <f>IF(E29&gt;"",VLOOKUP(E29,'Office Use Only'!$A$1:$B$5,2)*C29,0)</f>
        <v>0</v>
      </c>
    </row>
    <row r="30" spans="1:6" s="2" customFormat="1" ht="18.75">
      <c r="B30" s="2" t="s">
        <v>20</v>
      </c>
      <c r="C30" s="3">
        <v>4</v>
      </c>
      <c r="D30" s="3"/>
      <c r="E30" s="3"/>
      <c r="F30" s="3">
        <f>IF(E30&gt;"",VLOOKUP(E30,'Office Use Only'!$A$1:$B$5,2)*C30,0)</f>
        <v>0</v>
      </c>
    </row>
    <row r="31" spans="1:6" s="2" customFormat="1" ht="18.75">
      <c r="B31" s="2" t="s">
        <v>38</v>
      </c>
      <c r="C31" s="3">
        <v>2</v>
      </c>
      <c r="D31" s="3"/>
      <c r="E31" s="3"/>
      <c r="F31" s="3"/>
    </row>
    <row r="32" spans="1:6" s="2" customFormat="1" ht="18.75">
      <c r="B32" s="2" t="s">
        <v>39</v>
      </c>
      <c r="C32" s="3">
        <v>2</v>
      </c>
      <c r="D32" s="3"/>
      <c r="E32" s="3"/>
      <c r="F32" s="3"/>
    </row>
    <row r="33" spans="1:6" s="2" customFormat="1" ht="18.75">
      <c r="E33" s="3"/>
      <c r="F33" s="3"/>
    </row>
    <row r="34" spans="1:6" s="2" customFormat="1" ht="18.75">
      <c r="E34" s="3"/>
      <c r="F34" s="3"/>
    </row>
    <row r="35" spans="1:6" s="2" customFormat="1" ht="18.75">
      <c r="A35" s="2" t="s">
        <v>40</v>
      </c>
      <c r="C35" s="3">
        <f>SUM('Office Use Only'!A5:'Office Use Only'!A33)</f>
        <v>0</v>
      </c>
      <c r="D35" s="6"/>
      <c r="E35" s="6"/>
      <c r="F35" s="6"/>
    </row>
    <row r="36" spans="1:6" s="2" customFormat="1" ht="18.75">
      <c r="A36" s="2" t="s">
        <v>41</v>
      </c>
      <c r="C36" s="3">
        <f>SUM(F5:F30)</f>
        <v>0</v>
      </c>
      <c r="D36" s="6"/>
      <c r="E36" s="6"/>
      <c r="F36" s="6"/>
    </row>
    <row r="37" spans="1:6" s="2" customFormat="1" ht="18.75">
      <c r="C37" s="3"/>
      <c r="D37" s="6"/>
      <c r="E37" s="6"/>
      <c r="F37" s="6"/>
    </row>
    <row r="38" spans="1:6" s="2" customFormat="1" ht="18.75">
      <c r="A38" s="2" t="s">
        <v>42</v>
      </c>
      <c r="C38" s="7">
        <f>IF(C35&gt;0,C36/C35,0)</f>
        <v>0</v>
      </c>
      <c r="D38" s="6"/>
      <c r="E38" s="6"/>
      <c r="F38" s="6"/>
    </row>
    <row r="39" spans="1:6" s="2" customFormat="1" ht="18.75">
      <c r="C39" s="6"/>
      <c r="E39" s="3"/>
      <c r="F39" s="3"/>
    </row>
    <row r="40" spans="1:6" s="2" customFormat="1" ht="18.75">
      <c r="A40" s="6" t="s">
        <v>43</v>
      </c>
      <c r="B40" s="6"/>
      <c r="C40" s="6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6"/>
      <c r="B43" s="6"/>
      <c r="C43" s="3"/>
      <c r="E43" s="3"/>
      <c r="F43" s="3"/>
    </row>
    <row r="44" spans="1:6" s="2" customFormat="1" ht="18.75">
      <c r="A44" s="2" t="s">
        <v>44</v>
      </c>
      <c r="C44" s="3"/>
      <c r="E44" s="3"/>
      <c r="F44" s="3"/>
    </row>
    <row r="45" spans="1:6" s="2" customFormat="1" ht="18.75">
      <c r="A45" s="2" t="s">
        <v>45</v>
      </c>
      <c r="C45" s="3"/>
      <c r="E45" s="3"/>
      <c r="F45" s="3"/>
    </row>
    <row r="46" spans="1:6" s="2" customFormat="1" ht="18.75">
      <c r="A46" s="2" t="s">
        <v>46</v>
      </c>
      <c r="C46" s="3"/>
      <c r="E46" s="3"/>
      <c r="F46" s="3"/>
    </row>
    <row r="47" spans="1:6" s="2" customFormat="1" ht="18.75">
      <c r="A47" s="2" t="s">
        <v>47</v>
      </c>
      <c r="C47" s="3"/>
      <c r="E47" s="3"/>
      <c r="F47" s="3"/>
    </row>
    <row r="48" spans="1:6" s="8" customFormat="1" ht="18.75">
      <c r="A48" s="2" t="s">
        <v>48</v>
      </c>
      <c r="B48" s="2"/>
      <c r="C48" s="3"/>
      <c r="E48" s="9"/>
      <c r="F48" s="9"/>
    </row>
    <row r="49" spans="1:3" ht="18.75">
      <c r="A49" s="2"/>
      <c r="B49" s="2"/>
      <c r="C49" s="3"/>
    </row>
    <row r="50" spans="1:3" ht="18.75">
      <c r="A50" s="2" t="s">
        <v>49</v>
      </c>
      <c r="B50" s="2"/>
      <c r="C50" s="9"/>
    </row>
    <row r="51" spans="1:3" ht="18.75">
      <c r="A51" s="2"/>
      <c r="B51" s="2"/>
    </row>
    <row r="52" spans="1:3" ht="18.75">
      <c r="A52" s="2"/>
      <c r="B52" s="2"/>
    </row>
    <row r="53" spans="1:3" ht="18.75">
      <c r="A53" s="2"/>
      <c r="B53" s="8"/>
    </row>
    <row r="54" spans="1:3">
      <c r="A54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50</v>
      </c>
      <c r="B1">
        <v>4</v>
      </c>
    </row>
    <row r="2" spans="1:2">
      <c r="A2" t="s">
        <v>51</v>
      </c>
      <c r="B2">
        <v>3</v>
      </c>
    </row>
    <row r="3" spans="1:2">
      <c r="A3" t="s">
        <v>52</v>
      </c>
      <c r="B3">
        <v>2</v>
      </c>
    </row>
    <row r="4" spans="1:2">
      <c r="A4" t="s">
        <v>53</v>
      </c>
      <c r="B4">
        <v>1</v>
      </c>
    </row>
    <row r="5" spans="1:2">
      <c r="A5" t="s">
        <v>54</v>
      </c>
      <c r="B5">
        <v>0</v>
      </c>
    </row>
    <row r="6" spans="1:2">
      <c r="A6">
        <f>IF('Elmhurst College'!E5&gt;"",'Elmhurst College'!C5,0)</f>
        <v>0</v>
      </c>
    </row>
    <row r="7" spans="1:2">
      <c r="A7">
        <f>IF('Elmhurst College'!E6&gt;"",'Elmhurst College'!C6,0)</f>
        <v>0</v>
      </c>
    </row>
    <row r="8" spans="1:2" ht="18">
      <c r="A8" s="1">
        <f>IF('Elmhurst College'!E7&gt;"",'Elmhurst College'!C7,0)</f>
        <v>0</v>
      </c>
    </row>
    <row r="9" spans="1:2" ht="18">
      <c r="A9" s="1">
        <f>IF('Elmhurst College'!E8&gt;"",'Elmhurst College'!C8,0)</f>
        <v>0</v>
      </c>
    </row>
    <row r="10" spans="1:2" ht="18">
      <c r="A10" s="1">
        <f>IF('Elmhurst College'!E9&gt;"",'Elmhurst College'!C9,0)</f>
        <v>0</v>
      </c>
    </row>
    <row r="11" spans="1:2" ht="18">
      <c r="A11" s="1">
        <f>IF('Elmhurst College'!E10&gt;"",'Elmhurst College'!C10,0)</f>
        <v>0</v>
      </c>
    </row>
    <row r="12" spans="1:2" ht="18">
      <c r="A12" s="1">
        <f>IF('Elmhurst College'!E11&gt;"",'Elmhurst College'!C11,0)</f>
        <v>0</v>
      </c>
    </row>
    <row r="13" spans="1:2" ht="18">
      <c r="A13" s="1">
        <f>IF('Elmhurst College'!E12&gt;"",'Elmhurst College'!C12,0)</f>
        <v>0</v>
      </c>
    </row>
    <row r="14" spans="1:2" ht="18">
      <c r="A14" s="1">
        <f>IF('Elmhurst College'!E13&gt;"",'Elmhurst College'!C13,0)</f>
        <v>0</v>
      </c>
    </row>
    <row r="15" spans="1:2" ht="18">
      <c r="A15" s="1">
        <f>IF('Elmhurst College'!E14&gt;"",'Elmhurst College'!C14,0)</f>
        <v>0</v>
      </c>
    </row>
    <row r="16" spans="1:2" ht="18">
      <c r="A16" s="1">
        <f>IF('Elmhurst College'!E15&gt;"",'Elmhurst College'!C15,0)</f>
        <v>0</v>
      </c>
    </row>
    <row r="17" spans="1:1" ht="18">
      <c r="A17" s="1">
        <f>IF('Elmhurst College'!E16&gt;"",'Elmhurst College'!C16,0)</f>
        <v>0</v>
      </c>
    </row>
    <row r="18" spans="1:1" ht="18">
      <c r="A18" s="1">
        <f>IF('Elmhurst College'!E17&gt;"",'Elmhurst College'!C17,0)</f>
        <v>0</v>
      </c>
    </row>
    <row r="19" spans="1:1" ht="18">
      <c r="A19" s="1">
        <f>IF('Elmhurst College'!E18&gt;"",'Elmhurst College'!C18,0)</f>
        <v>0</v>
      </c>
    </row>
    <row r="20" spans="1:1" ht="18">
      <c r="A20" s="1">
        <f>IF('Elmhurst College'!E19&gt;"",'Elmhurst College'!C19,0)</f>
        <v>0</v>
      </c>
    </row>
    <row r="21" spans="1:1" ht="18">
      <c r="A21" s="1">
        <f>IF('Elmhurst College'!E20&gt;"",'Elmhurst College'!C20,0)</f>
        <v>0</v>
      </c>
    </row>
    <row r="22" spans="1:1" ht="18">
      <c r="A22" s="1">
        <f>IF('Elmhurst College'!E21&gt;"",'Elmhurst College'!C21,0)</f>
        <v>0</v>
      </c>
    </row>
    <row r="23" spans="1:1" ht="18">
      <c r="A23" s="1">
        <f>IF('Elmhurst College'!E22&gt;"",'Elmhurst College'!C22,0)</f>
        <v>0</v>
      </c>
    </row>
    <row r="24" spans="1:1" ht="18">
      <c r="A24" s="1">
        <f>IF('Elmhurst College'!E23&gt;"",'Elmhurst College'!C23,0)</f>
        <v>0</v>
      </c>
    </row>
    <row r="25" spans="1:1" ht="18">
      <c r="A25" s="1">
        <f>IF('Elmhurst College'!E24&gt;"",'Elmhurst College'!C24,0)</f>
        <v>0</v>
      </c>
    </row>
    <row r="26" spans="1:1" ht="18">
      <c r="A26" s="1">
        <f>IF('Elmhurst College'!E25&gt;"",'Elmhurst College'!C25,0)</f>
        <v>0</v>
      </c>
    </row>
    <row r="27" spans="1:1" ht="18">
      <c r="A27" s="1">
        <f>IF('Elmhurst College'!E26&gt;"",'Elmhurst College'!C26,0)</f>
        <v>0</v>
      </c>
    </row>
    <row r="28" spans="1:1" ht="18">
      <c r="A28" s="1">
        <f>IF('Elmhurst College'!E27&gt;"",'Elmhurst College'!C27,0)</f>
        <v>0</v>
      </c>
    </row>
    <row r="29" spans="1:1" ht="18">
      <c r="A29" s="1">
        <f>IF('Elmhurst College'!E28&gt;"",'Elmhurst College'!C28,0)</f>
        <v>0</v>
      </c>
    </row>
    <row r="30" spans="1:1" ht="18">
      <c r="A30" s="1">
        <f>IF('Elmhurst College'!E29&gt;"",'Elmhurst College'!C29,0)</f>
        <v>0</v>
      </c>
    </row>
    <row r="31" spans="1:1" ht="18">
      <c r="A31" s="1">
        <f>IF('Elmhurst College'!E30&gt;"",'Elmhurst College'!C30,0)</f>
        <v>0</v>
      </c>
    </row>
    <row r="32" spans="1:1" ht="18">
      <c r="A32" s="1">
        <f>IF('Elmhurst College'!E31&gt;"",'Elmhurst College'!C31,0)</f>
        <v>0</v>
      </c>
    </row>
    <row r="33" spans="1:1" ht="18">
      <c r="A33" s="1">
        <f>IF('Elmhurst College'!E33&gt;"",'Elmhurst College'!C33,0)</f>
        <v>0</v>
      </c>
    </row>
    <row r="34" spans="1:1" ht="18">
      <c r="A34" s="1">
        <f>IF('Elmhurst College'!E34&gt;"",'Elmhurst College'!C34,0)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362AA2-7502-45AA-96D5-16D5FFC86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40214-0214-4849-B0B9-A3A1C1A29F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FF566-9FE1-4079-952D-0981728C1A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Elmhurst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'Elmhurst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