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F8BDC15C-1524-4D08-BEB5-27BF79C52C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uman State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'Truman State'!$A$1:$F$48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19" i="2"/>
  <c r="F18" i="2"/>
  <c r="F17" i="2"/>
  <c r="F16" i="2"/>
  <c r="F30" i="2"/>
  <c r="A8" i="3"/>
  <c r="A9" i="3"/>
  <c r="A10" i="3"/>
  <c r="A11" i="3"/>
  <c r="A13" i="3"/>
  <c r="A14" i="3"/>
  <c r="A15" i="3"/>
  <c r="A7" i="3"/>
  <c r="A6" i="3"/>
  <c r="A12" i="3"/>
  <c r="A16" i="3"/>
  <c r="F27" i="2"/>
  <c r="F26" i="2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8" i="2"/>
  <c r="F29" i="2"/>
  <c r="F31" i="2"/>
  <c r="C33" i="2" l="1"/>
  <c r="C32" i="2"/>
  <c r="C35" i="2" s="1"/>
</calcChain>
</file>

<file path=xl/sharedStrings.xml><?xml version="1.0" encoding="utf-8"?>
<sst xmlns="http://schemas.openxmlformats.org/spreadsheetml/2006/main" count="49" uniqueCount="48">
  <si>
    <t xml:space="preserve">Name: </t>
  </si>
  <si>
    <t>Advisor</t>
  </si>
  <si>
    <t>Undegraduate School</t>
  </si>
  <si>
    <t xml:space="preserve">ID:  </t>
  </si>
  <si>
    <t>Course</t>
  </si>
  <si>
    <t>Truman State Jan 2022</t>
  </si>
  <si>
    <t>Hours</t>
  </si>
  <si>
    <t>Sem. Taken</t>
  </si>
  <si>
    <t>Grade</t>
  </si>
  <si>
    <t>Points</t>
  </si>
  <si>
    <t>A&amp;P Spch Prod Syst--CDIS 3325/5325</t>
  </si>
  <si>
    <t>CMDS 470 The Speech Mechanism</t>
  </si>
  <si>
    <t>Spch Sound Disorders--CDIS 3462/5462</t>
  </si>
  <si>
    <t>CMDS 477 Articulation and Phonology</t>
  </si>
  <si>
    <t>Diagnostic Audiology--CDIS 4420/5420</t>
  </si>
  <si>
    <t>CMDS 472 Audiology</t>
  </si>
  <si>
    <t>Aural Rehab.--CDIS 4370/5370</t>
  </si>
  <si>
    <t>CMDS 473 Aural Rehabilitation</t>
  </si>
  <si>
    <t>Hearing Science--CDIS 3369/5369</t>
  </si>
  <si>
    <t>CMDS 474 Speech and Hearing Science</t>
  </si>
  <si>
    <t>Speech &amp; Language Develop.--CDIS 4330/5330</t>
  </si>
  <si>
    <t>CMDS 460 Language Development</t>
  </si>
  <si>
    <t>Language Disorders--CDIS 4466/5466</t>
  </si>
  <si>
    <t>Neuroanatomy--CDIS 3312/5312</t>
  </si>
  <si>
    <t>CMDS 261 Phonetics</t>
  </si>
  <si>
    <t>Speech Science--CDIS 3375/5375</t>
  </si>
  <si>
    <t>List all additional CDIS courses taken by the student with hours &amp; grades. *Do not include clinical practicum courses.</t>
  </si>
  <si>
    <t>Intro--CDIS 1331</t>
  </si>
  <si>
    <t>CMDS 200 Intro to Comm Dis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</si>
  <si>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</si>
  <si>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</si>
  <si>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</si>
  <si>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</si>
  <si>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</si>
  <si>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</si>
  <si>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</si>
  <si>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>ASHA requires:</t>
  </si>
  <si>
    <t>Physcial Science - 3 hours (Chemistry or Intro to Physics)</t>
  </si>
  <si>
    <t>Biological Science-3 hours (Human Anatomy &amp;  Physiology, Zoology, Neurophysiology, Human Genetics, Veterinary Science)</t>
  </si>
  <si>
    <t>Social/Behavorial Science - 3 hours (Psychology, Sociology, Anthropology, Public Health)</t>
  </si>
  <si>
    <t xml:space="preserve">Statistics--HP 3302 (Not Business Statistics) </t>
  </si>
  <si>
    <t xml:space="preserve">Development Across the LifeSpan OR Human Growth and Development 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</si>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</sst>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1"/>
  <sheetViews>
    <sheetView tabSelected="1" zoomScaleNormal="100" zoomScaleSheetLayoutView="100" workbookViewId="0">
      <selection activeCell="A26" sqref="A26"/>
    </sheetView>
  </sheetViews>
  <sheetFormatPr defaultColWidth="10.7109375" defaultRowHeight="15.75"/>
  <cols>
    <col min="1" max="1" width="52.7109375" style="3" customWidth="1"/>
    <col min="2" max="2" width="91.71093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0</v>
      </c>
      <c r="C1" s="8" t="s">
        <v>1</v>
      </c>
      <c r="D1" s="13" t="s">
        <v>2</v>
      </c>
      <c r="E1" s="13"/>
      <c r="F1" s="13"/>
    </row>
    <row r="2" spans="1:6" s="7" customFormat="1">
      <c r="A2" s="7" t="s">
        <v>3</v>
      </c>
      <c r="C2" s="8"/>
      <c r="D2" s="13"/>
      <c r="E2" s="13"/>
      <c r="F2" s="13"/>
    </row>
    <row r="3" spans="1:6" s="8" customFormat="1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</row>
    <row r="4" spans="1:6" s="8" customFormat="1"/>
    <row r="5" spans="1:6" s="10" customFormat="1" ht="18.75">
      <c r="A5" s="10" t="s">
        <v>10</v>
      </c>
      <c r="B5" s="10" t="s">
        <v>11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12</v>
      </c>
      <c r="B6" s="10" t="s">
        <v>13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14</v>
      </c>
      <c r="B7" s="10" t="s">
        <v>15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16</v>
      </c>
      <c r="B8" s="10" t="s">
        <v>17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0" t="s">
        <v>18</v>
      </c>
      <c r="B9" s="10" t="s">
        <v>19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20</v>
      </c>
      <c r="B10" s="10" t="s">
        <v>21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22</v>
      </c>
      <c r="C11" s="11"/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23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0" t="s">
        <v>47</v>
      </c>
      <c r="B13" s="10" t="s">
        <v>24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0" t="s">
        <v>25</v>
      </c>
      <c r="B14" s="10" t="s">
        <v>19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A19" s="15" t="s">
        <v>26</v>
      </c>
      <c r="B19" s="16"/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27</v>
      </c>
      <c r="B21" s="10" t="s">
        <v>28</v>
      </c>
      <c r="C21" s="11">
        <v>3</v>
      </c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29</v>
      </c>
      <c r="C22" s="11"/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30</v>
      </c>
      <c r="C23" s="11"/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31</v>
      </c>
      <c r="C24" s="11"/>
      <c r="D24" s="11"/>
      <c r="E24" s="11"/>
      <c r="F24" s="11">
        <f>IF(E24&gt;"",VLOOKUP(E24,'Office Use Only'!$A$1:$B$5,2)*C24,0)</f>
        <v>0</v>
      </c>
    </row>
    <row r="25" spans="1:6" s="7" customFormat="1">
      <c r="C25" s="8"/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E31" s="8"/>
      <c r="F31" s="8">
        <f>IF(E31&gt;"",VLOOKUP(E31,'Office Use Only'!$A$1:$B$5,2)*C31,0)</f>
        <v>0</v>
      </c>
    </row>
    <row r="32" spans="1:6" s="7" customFormat="1">
      <c r="A32" s="7" t="s">
        <v>32</v>
      </c>
      <c r="C32" s="8">
        <f>SUM('Office Use Only'!A6:'Office Use Only'!A34)</f>
        <v>0</v>
      </c>
      <c r="E32" s="8"/>
      <c r="F32" s="8"/>
    </row>
    <row r="33" spans="1:6" s="7" customFormat="1">
      <c r="A33" s="7" t="s">
        <v>33</v>
      </c>
      <c r="C33" s="8">
        <f>SUM(F5:F31)</f>
        <v>0</v>
      </c>
      <c r="E33" s="8"/>
      <c r="F33" s="8"/>
    </row>
    <row r="34" spans="1:6" s="7" customFormat="1">
      <c r="C34" s="8"/>
      <c r="E34" s="8"/>
      <c r="F34" s="8"/>
    </row>
    <row r="35" spans="1:6" s="7" customFormat="1">
      <c r="A35" s="7" t="s">
        <v>34</v>
      </c>
      <c r="C35" s="9">
        <f>IF(C32&gt;0,C33/C32,0)</f>
        <v>0</v>
      </c>
      <c r="E35" s="8"/>
      <c r="F35" s="8"/>
    </row>
    <row r="36" spans="1:6" s="7" customFormat="1">
      <c r="C36" s="8"/>
      <c r="E36" s="8"/>
      <c r="F36" s="8"/>
    </row>
    <row r="37" spans="1:6" s="7" customFormat="1">
      <c r="A37" s="14" t="s">
        <v>35</v>
      </c>
      <c r="B37" s="14"/>
      <c r="C37" s="14"/>
      <c r="D37" s="14"/>
      <c r="E37" s="14"/>
      <c r="F37" s="14"/>
    </row>
    <row r="38" spans="1:6" s="7" customFormat="1">
      <c r="A38" s="14"/>
      <c r="B38" s="14"/>
      <c r="C38" s="14"/>
      <c r="D38" s="14"/>
      <c r="E38" s="14"/>
      <c r="F38" s="14"/>
    </row>
    <row r="39" spans="1:6" s="7" customFormat="1">
      <c r="A39" s="14"/>
      <c r="B39" s="14"/>
      <c r="C39" s="14"/>
      <c r="D39" s="14"/>
      <c r="E39" s="14"/>
      <c r="F39" s="14"/>
    </row>
    <row r="40" spans="1:6" s="7" customFormat="1">
      <c r="A40" s="14"/>
      <c r="B40" s="14"/>
      <c r="C40" s="14"/>
      <c r="D40" s="14"/>
      <c r="E40" s="14"/>
      <c r="F40" s="14"/>
    </row>
    <row r="41" spans="1:6" s="7" customFormat="1">
      <c r="A41" s="7" t="s">
        <v>36</v>
      </c>
      <c r="C41" s="8"/>
      <c r="E41" s="8"/>
      <c r="F41" s="8"/>
    </row>
    <row r="42" spans="1:6" s="7" customFormat="1">
      <c r="A42" s="7" t="s">
        <v>37</v>
      </c>
      <c r="C42" s="8"/>
      <c r="E42" s="8"/>
      <c r="F42" s="8"/>
    </row>
    <row r="43" spans="1:6" s="7" customFormat="1">
      <c r="A43" s="7" t="s">
        <v>38</v>
      </c>
      <c r="C43" s="8"/>
      <c r="E43" s="8"/>
      <c r="F43" s="8"/>
    </row>
    <row r="44" spans="1:6" s="7" customFormat="1">
      <c r="A44" s="7" t="s">
        <v>39</v>
      </c>
      <c r="C44" s="8"/>
      <c r="E44" s="8"/>
      <c r="F44" s="8"/>
    </row>
    <row r="45" spans="1:6" s="7" customFormat="1" ht="18.75">
      <c r="A45" s="10" t="s">
        <v>40</v>
      </c>
      <c r="C45" s="8"/>
      <c r="E45" s="8"/>
      <c r="F45" s="8"/>
    </row>
    <row r="46" spans="1:6" s="7" customFormat="1">
      <c r="C46" s="8"/>
      <c r="E46" s="8"/>
      <c r="F46" s="8"/>
    </row>
    <row r="47" spans="1:6" s="7" customFormat="1">
      <c r="A47" s="7" t="s">
        <v>41</v>
      </c>
      <c r="C47" s="8"/>
      <c r="E47" s="8"/>
      <c r="F47" s="8"/>
    </row>
    <row r="48" spans="1:6" s="7" customFormat="1">
      <c r="C48" s="8"/>
      <c r="E48" s="8"/>
      <c r="F48" s="8"/>
    </row>
    <row r="49" spans="1:6" s="7" customFormat="1">
      <c r="C49" s="8"/>
      <c r="E49" s="8"/>
      <c r="F49" s="8"/>
    </row>
    <row r="50" spans="1:6" s="5" customFormat="1">
      <c r="A50" s="7"/>
      <c r="C50" s="6"/>
      <c r="E50" s="6"/>
      <c r="F50" s="6"/>
    </row>
    <row r="51" spans="1:6">
      <c r="A51" s="5"/>
    </row>
  </sheetData>
  <mergeCells count="4">
    <mergeCell ref="D2:F2"/>
    <mergeCell ref="A37:F40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9" workbookViewId="0">
      <selection activeCell="C30" sqref="C30"/>
    </sheetView>
  </sheetViews>
  <sheetFormatPr defaultColWidth="11.42578125" defaultRowHeight="12.75"/>
  <sheetData>
    <row r="1" spans="1:2">
      <c r="A1" t="s">
        <v>42</v>
      </c>
      <c r="B1">
        <v>4</v>
      </c>
    </row>
    <row r="2" spans="1:2">
      <c r="A2" t="s">
        <v>43</v>
      </c>
      <c r="B2">
        <v>3</v>
      </c>
    </row>
    <row r="3" spans="1:2">
      <c r="A3" t="s">
        <v>44</v>
      </c>
      <c r="B3">
        <v>2</v>
      </c>
    </row>
    <row r="4" spans="1:2">
      <c r="A4" t="s">
        <v>45</v>
      </c>
      <c r="B4">
        <v>1</v>
      </c>
    </row>
    <row r="5" spans="1:2">
      <c r="A5" t="s">
        <v>46</v>
      </c>
      <c r="B5">
        <v>0</v>
      </c>
    </row>
    <row r="6" spans="1:2">
      <c r="A6">
        <f>IF('Truman State'!E5&gt;"",'Truman State'!C5,0)</f>
        <v>0</v>
      </c>
    </row>
    <row r="7" spans="1:2">
      <c r="A7">
        <f>IF('Truman State'!E6&gt;"",'Truman State'!C6,0)</f>
        <v>0</v>
      </c>
    </row>
    <row r="8" spans="1:2" ht="18">
      <c r="A8" s="2">
        <f>IF('Truman State'!E7&gt;"",'Truman State'!C7,0)</f>
        <v>0</v>
      </c>
    </row>
    <row r="9" spans="1:2" ht="18">
      <c r="A9" s="2">
        <f>IF('Truman State'!E8&gt;"",'Truman State'!C8,0)</f>
        <v>0</v>
      </c>
    </row>
    <row r="10" spans="1:2" ht="18">
      <c r="A10" s="2">
        <f>IF('Truman State'!E9&gt;"",'Truman State'!C9,0)</f>
        <v>0</v>
      </c>
    </row>
    <row r="11" spans="1:2" ht="18">
      <c r="A11" s="2">
        <f>IF('Truman State'!E10&gt;"",'Truman State'!C10,0)</f>
        <v>0</v>
      </c>
    </row>
    <row r="12" spans="1:2" ht="18">
      <c r="A12" s="2">
        <f>IF('Truman State'!E11&gt;"",'Truman State'!C11,0)</f>
        <v>0</v>
      </c>
    </row>
    <row r="13" spans="1:2" ht="18">
      <c r="A13" s="2">
        <f>IF('Truman State'!E12&gt;"",'Truman State'!C12,0)</f>
        <v>0</v>
      </c>
    </row>
    <row r="14" spans="1:2" ht="18">
      <c r="A14" s="2">
        <f>IF('Truman State'!E13&gt;"",'Truman State'!C13,0)</f>
        <v>0</v>
      </c>
    </row>
    <row r="15" spans="1:2" ht="18">
      <c r="A15" s="2">
        <f>IF('Truman State'!E14&gt;"",'Truman State'!C14,0)</f>
        <v>0</v>
      </c>
    </row>
    <row r="16" spans="1:2" ht="18">
      <c r="A16" s="2">
        <f>IF('Truman State'!E15&gt;"",'Truman State'!C15,0)</f>
        <v>0</v>
      </c>
    </row>
    <row r="17" spans="1:1">
      <c r="A17">
        <f>IF('Truman State'!E16&gt;"",'Truman State'!C16,0)</f>
        <v>0</v>
      </c>
    </row>
    <row r="18" spans="1:1">
      <c r="A18">
        <f>IF('Truman State'!E17&gt;"",'Truman State'!C17,0)</f>
        <v>0</v>
      </c>
    </row>
    <row r="19" spans="1:1" ht="18">
      <c r="A19" s="2">
        <f>IF('Truman State'!E18&gt;"",'Truman State'!C18,0)</f>
        <v>0</v>
      </c>
    </row>
    <row r="20" spans="1:1" ht="18">
      <c r="A20" s="2">
        <f>IF('Truman State'!E19&gt;"",'Truman State'!C19,0)</f>
        <v>0</v>
      </c>
    </row>
    <row r="21" spans="1:1" ht="18">
      <c r="A21" s="2">
        <f>IF('Truman State'!E20&gt;"",'Truman State'!C20,0)</f>
        <v>0</v>
      </c>
    </row>
    <row r="22" spans="1:1" ht="18">
      <c r="A22" s="2">
        <f>IF('Truman State'!E21&gt;"",'Truman State'!C21,0)</f>
        <v>0</v>
      </c>
    </row>
    <row r="23" spans="1:1" ht="18">
      <c r="A23" s="2">
        <f>IF('Truman State'!E22&gt;"",'Truman State'!C22,0)</f>
        <v>0</v>
      </c>
    </row>
    <row r="24" spans="1:1" ht="18">
      <c r="A24" s="2">
        <f>IF('Truman State'!E23&gt;"",'Truman State'!C23,0)</f>
        <v>0</v>
      </c>
    </row>
    <row r="25" spans="1:1" ht="18">
      <c r="A25" s="2">
        <f>IF('Truman State'!E24&gt;"",'Truman State'!C24,0)</f>
        <v>0</v>
      </c>
    </row>
    <row r="26" spans="1:1" ht="18">
      <c r="A26" s="2">
        <f>IF('Truman State'!E25&gt;"",'Truman State'!C25,0)</f>
        <v>0</v>
      </c>
    </row>
    <row r="27" spans="1:1" ht="18">
      <c r="A27" s="2">
        <f>IF('Truman State'!E26&gt;"",'Truman State'!C26,0)</f>
        <v>0</v>
      </c>
    </row>
    <row r="28" spans="1:1" ht="18">
      <c r="A28" s="2">
        <f>IF('Truman State'!E27&gt;"",'Truman State'!C27,0)</f>
        <v>0</v>
      </c>
    </row>
    <row r="29" spans="1:1" ht="18">
      <c r="A29" s="2">
        <f>IF('Truman State'!E28&gt;"",'Truman State'!C28,0)</f>
        <v>0</v>
      </c>
    </row>
    <row r="30" spans="1:1" ht="18">
      <c r="A30" s="2">
        <f>IF('Truman State'!E29&gt;"",'Truman State'!C29,0)</f>
        <v>0</v>
      </c>
    </row>
    <row r="31" spans="1:1" ht="18">
      <c r="A31" s="2">
        <f>IF('Truman State'!E30&gt;"",'Truman State'!C30,0)</f>
        <v>0</v>
      </c>
    </row>
    <row r="32" spans="1:1" ht="18">
      <c r="A32" s="2">
        <f>IF('Truman State'!E31&gt;"",'Truman State'!C31,0)</f>
        <v>0</v>
      </c>
    </row>
    <row r="33" spans="1:1" ht="18">
      <c r="A33" s="2">
        <f>IF('Truman State'!E32&gt;"",'Truman State'!C32,0)</f>
        <v>0</v>
      </c>
    </row>
    <row r="34" spans="1:1" ht="18">
      <c r="A34" s="2">
        <f>IF('Truman State'!E33&gt;"",'Truman State'!C33,0)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A1288A-FE6B-4C83-B7BA-062BED22C3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CF23E0-18BE-4AAF-AF3E-0ADB2A85DD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C69AFD-8A4B-4695-8000-C5F7E46D398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Truman State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'Truman State'!Print_Area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2026-05-01T21:35:21Z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